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8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Hoja1!$A$1:$T$33</definedName>
  </definedNames>
  <calcPr calcId="162913"/>
</workbook>
</file>

<file path=xl/calcChain.xml><?xml version="1.0" encoding="utf-8"?>
<calcChain xmlns="http://schemas.openxmlformats.org/spreadsheetml/2006/main">
  <c r="C23" i="1" l="1"/>
  <c r="C29" i="1" l="1"/>
  <c r="C28" i="1"/>
  <c r="B12" i="1"/>
  <c r="T12" i="1" l="1"/>
  <c r="C26" i="1" l="1"/>
  <c r="C27" i="1" l="1"/>
  <c r="C22" i="1"/>
  <c r="C21" i="1" l="1"/>
  <c r="C32" i="1"/>
  <c r="C31" i="1"/>
  <c r="C30" i="1"/>
  <c r="C25" i="1" l="1"/>
  <c r="C33" i="1" s="1"/>
  <c r="C12" i="1"/>
  <c r="C11" i="1"/>
  <c r="C10" i="1"/>
  <c r="C9" i="1"/>
  <c r="C8" i="1"/>
  <c r="C7" i="1"/>
  <c r="C6" i="1"/>
  <c r="R8" i="1" l="1"/>
  <c r="Q8" i="1"/>
  <c r="S7" i="1"/>
  <c r="Q7" i="1"/>
  <c r="S9" i="1"/>
  <c r="Q9" i="1"/>
  <c r="S11" i="1"/>
  <c r="Q11" i="1"/>
  <c r="R6" i="1"/>
  <c r="Q6" i="1"/>
  <c r="R10" i="1"/>
  <c r="Q10" i="1"/>
  <c r="F6" i="1"/>
  <c r="F8" i="1"/>
  <c r="F10" i="1"/>
  <c r="E6" i="1"/>
  <c r="M6" i="1"/>
  <c r="S6" i="1"/>
  <c r="F7" i="1"/>
  <c r="P7" i="1"/>
  <c r="R7" i="1"/>
  <c r="E8" i="1"/>
  <c r="M8" i="1"/>
  <c r="S8" i="1"/>
  <c r="F9" i="1"/>
  <c r="P9" i="1"/>
  <c r="R9" i="1"/>
  <c r="E10" i="1"/>
  <c r="M10" i="1"/>
  <c r="S10" i="1"/>
  <c r="F11" i="1"/>
  <c r="P11" i="1"/>
  <c r="R11" i="1"/>
  <c r="P6" i="1"/>
  <c r="E7" i="1"/>
  <c r="M7" i="1"/>
  <c r="P8" i="1"/>
  <c r="E9" i="1"/>
  <c r="M9" i="1"/>
  <c r="P10" i="1"/>
  <c r="E11" i="1"/>
  <c r="M11" i="1"/>
  <c r="D7" i="1" l="1"/>
  <c r="D9" i="1"/>
  <c r="D8" i="1"/>
  <c r="D10" i="1"/>
  <c r="D6" i="1"/>
  <c r="D11" i="1"/>
  <c r="T7" i="1" l="1"/>
  <c r="T11" i="1"/>
  <c r="T10" i="1"/>
  <c r="T6" i="1"/>
  <c r="T9" i="1"/>
  <c r="T8" i="1"/>
</calcChain>
</file>

<file path=xl/comments1.xml><?xml version="1.0" encoding="utf-8"?>
<comments xmlns="http://schemas.openxmlformats.org/spreadsheetml/2006/main">
  <authors>
    <author>WinuE</author>
  </authors>
  <commentList>
    <comment ref="H4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<sst xmlns="http://schemas.openxmlformats.org/spreadsheetml/2006/main" count="44" uniqueCount="43">
  <si>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</si>
  <si>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</si>
  <si>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</si>
  <si>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</si>
  <si>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</si>
  <si>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REAJUSTE ASIGNACION DESEMPEÑO DIFICIL (4,5%)</t>
  </si>
  <si>
    <t xml:space="preserve"> ASIGNACION DESEMPEÑO DIFICIL SAPU</t>
  </si>
  <si>
    <t>INTEGRACION DIF. SBMN LEY 19.813 1150503006002000</t>
  </si>
  <si>
    <t xml:space="preserve"> REAJUSTE INTEG.DIF.SBMN LEY 19.813 (4,5%)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</si>
  <si>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</si>
  <si>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</si>
  <si>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</si>
  <si>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</si>
  <si>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</si>
  <si>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</si>
  <si>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</si>
  <si>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</si>
  <si>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</si>
  <si>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</si>
  <si>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</si>
  <si>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</si>
  <si>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</si>
  <si>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</si>
  <si>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</si>
  <si>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</si>
  <si>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</si>
  <si>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</si>
  <si>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</si>
  <si>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</si>
  <si>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</si>
  <si>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</si>
  <si>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</si>
  <si>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</si>
  <si>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</si>
  <si>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</si>
  <si>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</si>
  <si>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</si>
  <si>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</si>
  <si>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</si>
  <si>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</si>
  <si>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</si>
  <si>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</si>
  <si>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DISTRIBUCION PERCAPITA POR ESTABLECIMIENTO MES DE MARZO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</si>
</sst>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" fontId="0" fillId="2" borderId="2" xfId="0" applyNumberFormat="1" applyFill="1" applyBorder="1"/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4" fillId="0" borderId="2" xfId="0" applyFont="1" applyBorder="1" applyAlignment="1">
      <alignment horizontal="left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11" fillId="0" borderId="2" xfId="0" applyFont="1" applyBorder="1" applyAlignment="1">
      <alignment horizontal="left"/>
    </xf>
    <xf numFmtId="0" fontId="7" fillId="0" borderId="2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right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3" fontId="0" fillId="0" borderId="8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46"/>
  <sheetViews>
    <sheetView tabSelected="1" workbookViewId="0">
      <selection activeCell="I13" sqref="I13:J13"/>
    </sheetView>
  </sheetViews>
  <sheetFormatPr baseColWidth="10" defaultRowHeight="15" x14ac:dyDescent="0.25"/>
  <cols>
    <col min="1" max="1" width="14.85546875" customWidth="1"/>
    <col min="2" max="2" width="17.7109375" bestFit="1" customWidth="1"/>
    <col min="4" max="4" width="18.85546875" customWidth="1"/>
    <col min="7" max="7" width="11.42578125" style="19"/>
    <col min="8" max="8" width="12.140625" customWidth="1"/>
  </cols>
  <sheetData>
    <row r="1" spans="1:26" x14ac:dyDescent="0.25">
      <c r="B1" s="46" t="s">
        <v>42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18"/>
      <c r="U1" s="17"/>
    </row>
    <row r="2" spans="1:26" x14ac:dyDescent="0.25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18"/>
      <c r="U2" s="17"/>
    </row>
    <row r="4" spans="1:26" ht="15" customHeight="1" x14ac:dyDescent="0.25">
      <c r="A4" s="47" t="s">
        <v>0</v>
      </c>
      <c r="B4" s="47" t="s">
        <v>1</v>
      </c>
      <c r="C4" s="49"/>
      <c r="D4" s="51" t="s">
        <v>2</v>
      </c>
      <c r="E4" s="37" t="s">
        <v>3</v>
      </c>
      <c r="F4" s="43" t="s">
        <v>4</v>
      </c>
      <c r="G4" s="43" t="s">
        <v>39</v>
      </c>
      <c r="H4" s="37" t="s">
        <v>11</v>
      </c>
      <c r="I4" s="37" t="s">
        <v>33</v>
      </c>
      <c r="J4" s="37" t="s">
        <v>9</v>
      </c>
      <c r="K4" s="43" t="s">
        <v>7</v>
      </c>
      <c r="L4" s="41" t="s">
        <v>38</v>
      </c>
      <c r="M4" s="41" t="s">
        <v>10</v>
      </c>
      <c r="N4" s="39" t="s">
        <v>6</v>
      </c>
      <c r="O4" s="39" t="s">
        <v>36</v>
      </c>
      <c r="P4" s="37" t="s">
        <v>12</v>
      </c>
      <c r="Q4" s="37" t="s">
        <v>37</v>
      </c>
      <c r="R4" s="37" t="s">
        <v>13</v>
      </c>
      <c r="S4" s="37" t="s">
        <v>14</v>
      </c>
      <c r="T4" s="35" t="s">
        <v>35</v>
      </c>
    </row>
    <row r="5" spans="1:26" ht="18" customHeight="1" x14ac:dyDescent="0.25">
      <c r="A5" s="48"/>
      <c r="B5" s="48"/>
      <c r="C5" s="50"/>
      <c r="D5" s="52"/>
      <c r="E5" s="38"/>
      <c r="F5" s="44"/>
      <c r="G5" s="44"/>
      <c r="H5" s="38"/>
      <c r="I5" s="38"/>
      <c r="J5" s="38"/>
      <c r="K5" s="44"/>
      <c r="L5" s="42"/>
      <c r="M5" s="42"/>
      <c r="N5" s="40"/>
      <c r="O5" s="40"/>
      <c r="P5" s="38"/>
      <c r="Q5" s="38"/>
      <c r="R5" s="38"/>
      <c r="S5" s="38"/>
      <c r="T5" s="35"/>
    </row>
    <row r="6" spans="1:26" ht="15.75" x14ac:dyDescent="0.25">
      <c r="A6" s="1" t="s">
        <v>15</v>
      </c>
      <c r="B6" s="2">
        <v>17398</v>
      </c>
      <c r="C6" s="3">
        <f t="shared" ref="C6:C12" si="0">B6/$B$12</f>
        <v>0.62639063906390635</v>
      </c>
      <c r="D6" s="20">
        <f t="shared" ref="D6:D11" si="1">$D$12*C6</f>
        <v>133971510.96792078</v>
      </c>
      <c r="E6" s="4">
        <f>E12*C6</f>
        <v>0</v>
      </c>
      <c r="F6" s="4">
        <f t="shared" ref="F6:F11" si="2">$F$12*C6</f>
        <v>6896920.4843204319</v>
      </c>
      <c r="G6" s="4"/>
      <c r="H6" s="6"/>
      <c r="I6" s="6"/>
      <c r="J6" s="6"/>
      <c r="K6" s="5"/>
      <c r="L6" s="5"/>
      <c r="M6" s="5">
        <f t="shared" ref="M6:M11" si="3">$M$12*C6</f>
        <v>964639.07859585958</v>
      </c>
      <c r="N6" s="5"/>
      <c r="O6" s="5"/>
      <c r="P6" s="5">
        <f t="shared" ref="P6:P11" si="4">P$12*C6</f>
        <v>0</v>
      </c>
      <c r="Q6" s="5">
        <f>C6*Q12</f>
        <v>0</v>
      </c>
      <c r="R6" s="5">
        <f t="shared" ref="R6:R11" si="5">R$12*C6</f>
        <v>0</v>
      </c>
      <c r="S6" s="5">
        <f t="shared" ref="S6:S11" si="6">S$12*C6</f>
        <v>0</v>
      </c>
      <c r="T6" s="5">
        <f t="shared" ref="T6:T12" si="7">SUM(D6:S6)</f>
        <v>141833070.53083706</v>
      </c>
      <c r="X6" s="7"/>
    </row>
    <row r="7" spans="1:26" ht="15.75" x14ac:dyDescent="0.25">
      <c r="A7" s="1" t="s">
        <v>16</v>
      </c>
      <c r="B7" s="2">
        <v>7602</v>
      </c>
      <c r="C7" s="3">
        <f t="shared" si="0"/>
        <v>0.27369936993699368</v>
      </c>
      <c r="D7" s="20">
        <f t="shared" si="1"/>
        <v>58538419.725148506</v>
      </c>
      <c r="E7" s="4">
        <f>E12*C7</f>
        <v>0</v>
      </c>
      <c r="F7" s="4">
        <f t="shared" si="2"/>
        <v>3013587.1664446443</v>
      </c>
      <c r="G7" s="4"/>
      <c r="H7" s="6"/>
      <c r="I7" s="6"/>
      <c r="J7" s="6"/>
      <c r="K7" s="5"/>
      <c r="L7" s="5"/>
      <c r="M7" s="5">
        <f t="shared" si="3"/>
        <v>421495.93490549049</v>
      </c>
      <c r="N7" s="5"/>
      <c r="O7" s="5"/>
      <c r="P7" s="5">
        <f t="shared" si="4"/>
        <v>0</v>
      </c>
      <c r="Q7" s="5">
        <f>C7*Q12</f>
        <v>0</v>
      </c>
      <c r="R7" s="5">
        <f t="shared" si="5"/>
        <v>0</v>
      </c>
      <c r="S7" s="5">
        <f t="shared" si="6"/>
        <v>0</v>
      </c>
      <c r="T7" s="5">
        <f t="shared" si="7"/>
        <v>61973502.826498643</v>
      </c>
      <c r="X7" s="7"/>
    </row>
    <row r="8" spans="1:26" ht="15.75" x14ac:dyDescent="0.25">
      <c r="A8" s="1" t="s">
        <v>17</v>
      </c>
      <c r="B8" s="2">
        <v>275</v>
      </c>
      <c r="C8" s="3">
        <f t="shared" si="0"/>
        <v>9.9009900990099011E-3</v>
      </c>
      <c r="D8" s="20">
        <f t="shared" si="1"/>
        <v>2117609.2376237623</v>
      </c>
      <c r="E8" s="4">
        <f>E12*C8</f>
        <v>0</v>
      </c>
      <c r="F8" s="4">
        <f t="shared" si="2"/>
        <v>109015.58415841585</v>
      </c>
      <c r="G8" s="4"/>
      <c r="H8" s="6"/>
      <c r="I8" s="6"/>
      <c r="J8" s="6"/>
      <c r="K8" s="5"/>
      <c r="L8" s="5"/>
      <c r="M8" s="5">
        <f t="shared" si="3"/>
        <v>15247.485148514852</v>
      </c>
      <c r="N8" s="5"/>
      <c r="O8" s="5"/>
      <c r="P8" s="5">
        <f t="shared" si="4"/>
        <v>0</v>
      </c>
      <c r="Q8" s="5">
        <f>C8*Q12</f>
        <v>0</v>
      </c>
      <c r="R8" s="5">
        <f t="shared" si="5"/>
        <v>0</v>
      </c>
      <c r="S8" s="5">
        <f t="shared" si="6"/>
        <v>0</v>
      </c>
      <c r="T8" s="5">
        <f t="shared" si="7"/>
        <v>2241872.3069306929</v>
      </c>
      <c r="X8" s="7"/>
    </row>
    <row r="9" spans="1:26" ht="15.75" x14ac:dyDescent="0.25">
      <c r="A9" s="1" t="s">
        <v>18</v>
      </c>
      <c r="B9" s="2">
        <v>652</v>
      </c>
      <c r="C9" s="3">
        <f t="shared" si="0"/>
        <v>2.3474347434743473E-2</v>
      </c>
      <c r="D9" s="20">
        <f t="shared" si="1"/>
        <v>5020658.992475247</v>
      </c>
      <c r="E9" s="4">
        <f>E12*C9</f>
        <v>0</v>
      </c>
      <c r="F9" s="4">
        <f t="shared" si="2"/>
        <v>258466.0395319532</v>
      </c>
      <c r="G9" s="4"/>
      <c r="H9" s="6"/>
      <c r="I9" s="6"/>
      <c r="J9" s="6"/>
      <c r="K9" s="5"/>
      <c r="L9" s="5"/>
      <c r="M9" s="5">
        <f t="shared" si="3"/>
        <v>36150.401152115213</v>
      </c>
      <c r="N9" s="5"/>
      <c r="O9" s="5"/>
      <c r="P9" s="5">
        <f t="shared" si="4"/>
        <v>0</v>
      </c>
      <c r="Q9" s="5">
        <f>C9*Q12</f>
        <v>0</v>
      </c>
      <c r="R9" s="5">
        <f t="shared" si="5"/>
        <v>0</v>
      </c>
      <c r="S9" s="5">
        <f t="shared" si="6"/>
        <v>0</v>
      </c>
      <c r="T9" s="5">
        <f t="shared" si="7"/>
        <v>5315275.433159316</v>
      </c>
      <c r="X9" s="7"/>
    </row>
    <row r="10" spans="1:26" ht="15.75" x14ac:dyDescent="0.25">
      <c r="A10" s="1" t="s">
        <v>19</v>
      </c>
      <c r="B10" s="2">
        <v>1012</v>
      </c>
      <c r="C10" s="3">
        <f t="shared" si="0"/>
        <v>3.6435643564356433E-2</v>
      </c>
      <c r="D10" s="20">
        <f t="shared" si="1"/>
        <v>7792801.9944554446</v>
      </c>
      <c r="E10" s="4">
        <f>E12*C10</f>
        <v>0</v>
      </c>
      <c r="F10" s="4">
        <f t="shared" si="2"/>
        <v>401177.3497029703</v>
      </c>
      <c r="G10" s="4"/>
      <c r="H10" s="6"/>
      <c r="I10" s="6"/>
      <c r="J10" s="6"/>
      <c r="K10" s="5"/>
      <c r="L10" s="5"/>
      <c r="M10" s="5">
        <f t="shared" si="3"/>
        <v>56110.745346534648</v>
      </c>
      <c r="N10" s="5"/>
      <c r="O10" s="5"/>
      <c r="P10" s="5">
        <f t="shared" si="4"/>
        <v>0</v>
      </c>
      <c r="Q10" s="5">
        <f>C10*Q12</f>
        <v>0</v>
      </c>
      <c r="R10" s="5">
        <f t="shared" si="5"/>
        <v>0</v>
      </c>
      <c r="S10" s="5">
        <f t="shared" si="6"/>
        <v>0</v>
      </c>
      <c r="T10" s="5">
        <f t="shared" si="7"/>
        <v>8250090.0895049497</v>
      </c>
      <c r="X10" s="7"/>
    </row>
    <row r="11" spans="1:26" ht="15.75" x14ac:dyDescent="0.25">
      <c r="A11" s="1" t="s">
        <v>20</v>
      </c>
      <c r="B11" s="2">
        <v>836</v>
      </c>
      <c r="C11" s="3">
        <f t="shared" si="0"/>
        <v>3.0099009900990098E-2</v>
      </c>
      <c r="D11" s="20">
        <f t="shared" si="1"/>
        <v>6437532.082376237</v>
      </c>
      <c r="E11" s="4">
        <f>E12*C11</f>
        <v>0</v>
      </c>
      <c r="F11" s="4">
        <f t="shared" si="2"/>
        <v>331407.37584158417</v>
      </c>
      <c r="G11" s="4"/>
      <c r="H11" s="6"/>
      <c r="I11" s="6"/>
      <c r="J11" s="6"/>
      <c r="K11" s="5"/>
      <c r="L11" s="5"/>
      <c r="M11" s="5">
        <f t="shared" si="3"/>
        <v>46352.35485148515</v>
      </c>
      <c r="N11" s="5"/>
      <c r="O11" s="5"/>
      <c r="P11" s="5">
        <f t="shared" si="4"/>
        <v>0</v>
      </c>
      <c r="Q11" s="5">
        <f>C11*Q12</f>
        <v>0</v>
      </c>
      <c r="R11" s="5">
        <f t="shared" si="5"/>
        <v>0</v>
      </c>
      <c r="S11" s="5">
        <f t="shared" si="6"/>
        <v>0</v>
      </c>
      <c r="T11" s="5">
        <f t="shared" si="7"/>
        <v>6815291.8130693063</v>
      </c>
      <c r="X11" s="7"/>
    </row>
    <row r="12" spans="1:26" ht="15.75" x14ac:dyDescent="0.25">
      <c r="A12" s="8" t="s">
        <v>21</v>
      </c>
      <c r="B12" s="2">
        <f>SUM(B6:B11)</f>
        <v>27775</v>
      </c>
      <c r="C12" s="9">
        <f t="shared" si="0"/>
        <v>1</v>
      </c>
      <c r="D12" s="10">
        <v>213878533</v>
      </c>
      <c r="E12" s="10">
        <v>0</v>
      </c>
      <c r="F12" s="10">
        <v>11010574</v>
      </c>
      <c r="G12" s="10">
        <v>0</v>
      </c>
      <c r="H12" s="10">
        <v>899040</v>
      </c>
      <c r="I12" s="10">
        <v>-912804</v>
      </c>
      <c r="J12" s="10">
        <v>-554715</v>
      </c>
      <c r="K12" s="10">
        <v>63867</v>
      </c>
      <c r="L12" s="10">
        <v>1063136</v>
      </c>
      <c r="M12" s="10">
        <v>1539996</v>
      </c>
      <c r="N12" s="10"/>
      <c r="O12" s="10">
        <v>1465269</v>
      </c>
      <c r="P12" s="10"/>
      <c r="Q12" s="10"/>
      <c r="R12" s="10"/>
      <c r="S12" s="10"/>
      <c r="T12" s="5">
        <f t="shared" si="7"/>
        <v>228452896</v>
      </c>
      <c r="X12" s="7"/>
      <c r="Z12" s="7"/>
    </row>
    <row r="13" spans="1:26" x14ac:dyDescent="0.25">
      <c r="B13" s="7"/>
      <c r="D13" s="7"/>
      <c r="E13" s="7"/>
      <c r="F13" s="7"/>
      <c r="G13" s="7"/>
      <c r="H13" s="7"/>
      <c r="I13" s="45"/>
      <c r="J13" s="45"/>
      <c r="K13" s="7"/>
      <c r="L13" s="7"/>
      <c r="M13" s="7"/>
      <c r="N13" s="7"/>
      <c r="O13" s="7"/>
      <c r="S13" s="7"/>
      <c r="T13" s="7"/>
      <c r="U13" s="7"/>
      <c r="V13" s="7"/>
      <c r="W13" s="7"/>
      <c r="X13" s="7"/>
    </row>
    <row r="14" spans="1:26" x14ac:dyDescent="0.25">
      <c r="A14" s="36"/>
      <c r="B14" s="36"/>
      <c r="C14" s="36"/>
      <c r="D14" s="11"/>
      <c r="E14" s="11"/>
      <c r="T14" s="7"/>
      <c r="U14" s="7"/>
      <c r="V14" s="7"/>
      <c r="W14" s="7"/>
      <c r="X14" s="7"/>
      <c r="Y14" s="7"/>
    </row>
    <row r="15" spans="1:26" x14ac:dyDescent="0.25">
      <c r="A15" s="36"/>
      <c r="B15" s="36"/>
      <c r="C15" s="36"/>
      <c r="D15" s="7"/>
      <c r="E15" s="7"/>
    </row>
    <row r="16" spans="1:26" x14ac:dyDescent="0.25">
      <c r="A16" s="36"/>
      <c r="B16" s="36"/>
      <c r="C16" s="36"/>
      <c r="D16" s="7"/>
    </row>
    <row r="17" spans="1:26" x14ac:dyDescent="0.25">
      <c r="A17" s="36"/>
      <c r="B17" s="36"/>
      <c r="C17" s="36"/>
      <c r="D17" s="7"/>
      <c r="Z17" s="7"/>
    </row>
    <row r="18" spans="1:26" x14ac:dyDescent="0.25">
      <c r="A18" s="36"/>
      <c r="B18" s="36"/>
      <c r="C18" s="36"/>
    </row>
    <row r="20" spans="1:26" x14ac:dyDescent="0.25">
      <c r="A20" s="12"/>
      <c r="I20" s="19"/>
      <c r="J20" s="19"/>
      <c r="K20" s="19"/>
    </row>
    <row r="21" spans="1:26" x14ac:dyDescent="0.25">
      <c r="A21" s="25" t="s">
        <v>22</v>
      </c>
      <c r="B21" s="25"/>
      <c r="C21" s="26">
        <f>D12</f>
        <v>213878533</v>
      </c>
      <c r="D21" s="27"/>
      <c r="I21" s="19"/>
      <c r="J21" s="19"/>
      <c r="K21" s="19"/>
    </row>
    <row r="22" spans="1:26" x14ac:dyDescent="0.25">
      <c r="A22" s="25" t="s">
        <v>23</v>
      </c>
      <c r="B22" s="25"/>
      <c r="C22" s="26">
        <f>F12</f>
        <v>11010574</v>
      </c>
      <c r="D22" s="27"/>
      <c r="I22" s="19"/>
      <c r="J22" s="19"/>
      <c r="K22" s="19"/>
    </row>
    <row r="23" spans="1:26" x14ac:dyDescent="0.25">
      <c r="A23" s="25" t="s">
        <v>25</v>
      </c>
      <c r="B23" s="25"/>
      <c r="C23" s="26">
        <f>H12</f>
        <v>899040</v>
      </c>
      <c r="D23" s="27"/>
      <c r="H23" s="19"/>
      <c r="I23" s="19"/>
      <c r="J23" s="19"/>
      <c r="K23" s="19"/>
    </row>
    <row r="24" spans="1:26" s="19" customFormat="1" x14ac:dyDescent="0.25">
      <c r="A24" s="28" t="s">
        <v>40</v>
      </c>
      <c r="B24" s="29"/>
      <c r="C24" s="23"/>
      <c r="D24" s="24"/>
    </row>
    <row r="25" spans="1:26" x14ac:dyDescent="0.25">
      <c r="A25" s="25" t="s">
        <v>29</v>
      </c>
      <c r="B25" s="25"/>
      <c r="C25" s="26">
        <f>J12</f>
        <v>-554715</v>
      </c>
      <c r="D25" s="27"/>
      <c r="H25" s="19"/>
      <c r="I25" s="19"/>
      <c r="J25" s="19"/>
      <c r="K25" s="19"/>
    </row>
    <row r="26" spans="1:26" x14ac:dyDescent="0.25">
      <c r="A26" s="34" t="s">
        <v>34</v>
      </c>
      <c r="B26" s="25"/>
      <c r="C26" s="26">
        <f>I12</f>
        <v>-912804</v>
      </c>
      <c r="D26" s="27"/>
      <c r="H26" s="19"/>
      <c r="I26" s="19"/>
      <c r="J26" s="19"/>
      <c r="K26" s="19"/>
    </row>
    <row r="27" spans="1:26" x14ac:dyDescent="0.25">
      <c r="A27" s="25" t="s">
        <v>24</v>
      </c>
      <c r="B27" s="25"/>
      <c r="C27" s="26">
        <f>K12</f>
        <v>63867</v>
      </c>
      <c r="D27" s="27"/>
      <c r="H27" s="19"/>
      <c r="I27" s="19"/>
      <c r="J27" s="19"/>
      <c r="K27" s="19"/>
    </row>
    <row r="28" spans="1:26" s="19" customFormat="1" x14ac:dyDescent="0.25">
      <c r="A28" s="28" t="s">
        <v>38</v>
      </c>
      <c r="B28" s="29"/>
      <c r="C28" s="23">
        <f>L12</f>
        <v>1063136</v>
      </c>
      <c r="D28" s="24"/>
    </row>
    <row r="29" spans="1:26" x14ac:dyDescent="0.25">
      <c r="A29" s="25" t="s">
        <v>26</v>
      </c>
      <c r="B29" s="25"/>
      <c r="C29" s="23">
        <f>M12</f>
        <v>1539996</v>
      </c>
      <c r="D29" s="33"/>
      <c r="H29" s="19"/>
      <c r="I29" s="19"/>
      <c r="J29" s="19"/>
      <c r="K29" s="19"/>
      <c r="P29" s="21" t="s">
        <v>41</v>
      </c>
      <c r="Q29" s="21"/>
      <c r="R29" s="21"/>
    </row>
    <row r="30" spans="1:26" x14ac:dyDescent="0.25">
      <c r="A30" s="25" t="s">
        <v>31</v>
      </c>
      <c r="B30" s="25"/>
      <c r="C30" s="23">
        <f>N12+O12</f>
        <v>1465269</v>
      </c>
      <c r="D30" s="33"/>
      <c r="H30" s="19"/>
      <c r="I30" s="19"/>
      <c r="J30" s="19"/>
      <c r="K30" s="19"/>
      <c r="P30" s="22" t="s">
        <v>32</v>
      </c>
      <c r="Q30" s="22"/>
      <c r="R30" s="22"/>
    </row>
    <row r="31" spans="1:26" x14ac:dyDescent="0.25">
      <c r="A31" s="15" t="s">
        <v>27</v>
      </c>
      <c r="B31" s="16"/>
      <c r="C31" s="23">
        <f>P12+Q12</f>
        <v>0</v>
      </c>
      <c r="D31" s="24"/>
      <c r="H31" s="19"/>
      <c r="I31" s="19"/>
      <c r="J31" s="19"/>
      <c r="K31" s="19"/>
    </row>
    <row r="32" spans="1:26" x14ac:dyDescent="0.25">
      <c r="A32" s="15" t="s">
        <v>28</v>
      </c>
      <c r="B32" s="16"/>
      <c r="C32" s="23">
        <f>R12+S12</f>
        <v>0</v>
      </c>
      <c r="D32" s="33"/>
      <c r="H32" s="19"/>
      <c r="I32" s="19"/>
      <c r="J32" s="19"/>
      <c r="K32" s="19"/>
    </row>
    <row r="33" spans="1:11" ht="15.75" thickBot="1" x14ac:dyDescent="0.3">
      <c r="A33" s="30" t="s">
        <v>30</v>
      </c>
      <c r="B33" s="30"/>
      <c r="C33" s="31">
        <f>SUM(C21:D32)</f>
        <v>228452896</v>
      </c>
      <c r="D33" s="32"/>
      <c r="H33" s="19"/>
      <c r="I33" s="19"/>
      <c r="J33" s="19"/>
      <c r="K33" s="19"/>
    </row>
    <row r="34" spans="1:11" ht="15.75" thickTop="1" x14ac:dyDescent="0.25"/>
    <row r="38" spans="1:11" ht="16.5" x14ac:dyDescent="0.25">
      <c r="A38" s="37" t="s">
        <v>5</v>
      </c>
      <c r="B38" s="13" t="s">
        <v>8</v>
      </c>
    </row>
    <row r="39" spans="1:11" x14ac:dyDescent="0.25">
      <c r="A39" s="38"/>
      <c r="B39" s="14"/>
    </row>
    <row r="40" spans="1:11" x14ac:dyDescent="0.25">
      <c r="A40" s="6"/>
      <c r="B40" s="6"/>
    </row>
    <row r="41" spans="1:11" x14ac:dyDescent="0.25">
      <c r="A41" s="6"/>
      <c r="B41" s="6"/>
    </row>
    <row r="42" spans="1:11" x14ac:dyDescent="0.25">
      <c r="A42" s="6"/>
      <c r="B42" s="6"/>
    </row>
    <row r="43" spans="1:11" x14ac:dyDescent="0.25">
      <c r="A43" s="6"/>
      <c r="B43" s="6"/>
    </row>
    <row r="44" spans="1:11" x14ac:dyDescent="0.25">
      <c r="A44" s="6"/>
      <c r="B44" s="6"/>
    </row>
    <row r="45" spans="1:11" x14ac:dyDescent="0.25">
      <c r="A45" s="6"/>
      <c r="B45" s="6"/>
    </row>
    <row r="46" spans="1:11" x14ac:dyDescent="0.25">
      <c r="A46" s="10"/>
      <c r="B46" s="10">
        <v>0</v>
      </c>
    </row>
  </sheetData>
  <mergeCells count="54">
    <mergeCell ref="A38:A39"/>
    <mergeCell ref="B1:S2"/>
    <mergeCell ref="A4:A5"/>
    <mergeCell ref="B4:B5"/>
    <mergeCell ref="C4:C5"/>
    <mergeCell ref="D4:D5"/>
    <mergeCell ref="E4:E5"/>
    <mergeCell ref="F4:F5"/>
    <mergeCell ref="K4:K5"/>
    <mergeCell ref="N4:N5"/>
    <mergeCell ref="A14:C14"/>
    <mergeCell ref="J4:J5"/>
    <mergeCell ref="M4:M5"/>
    <mergeCell ref="H4:H5"/>
    <mergeCell ref="A18:C18"/>
    <mergeCell ref="A21:B21"/>
    <mergeCell ref="T4:T5"/>
    <mergeCell ref="A15:C15"/>
    <mergeCell ref="A16:C16"/>
    <mergeCell ref="A17:C17"/>
    <mergeCell ref="S4:S5"/>
    <mergeCell ref="I4:I5"/>
    <mergeCell ref="P4:P5"/>
    <mergeCell ref="R4:R5"/>
    <mergeCell ref="O4:O5"/>
    <mergeCell ref="Q4:Q5"/>
    <mergeCell ref="L4:L5"/>
    <mergeCell ref="G4:G5"/>
    <mergeCell ref="I13:J13"/>
    <mergeCell ref="C21:D21"/>
    <mergeCell ref="A22:B22"/>
    <mergeCell ref="C22:D22"/>
    <mergeCell ref="A27:B27"/>
    <mergeCell ref="C27:D27"/>
    <mergeCell ref="A23:B23"/>
    <mergeCell ref="C23:D23"/>
    <mergeCell ref="A26:B26"/>
    <mergeCell ref="C26:D26"/>
    <mergeCell ref="A24:B24"/>
    <mergeCell ref="C24:D24"/>
    <mergeCell ref="A33:B33"/>
    <mergeCell ref="C33:D33"/>
    <mergeCell ref="A29:B29"/>
    <mergeCell ref="A30:B30"/>
    <mergeCell ref="C29:D29"/>
    <mergeCell ref="C30:D30"/>
    <mergeCell ref="C32:D32"/>
    <mergeCell ref="P29:R29"/>
    <mergeCell ref="P30:R30"/>
    <mergeCell ref="C31:D31"/>
    <mergeCell ref="A25:B25"/>
    <mergeCell ref="C25:D25"/>
    <mergeCell ref="A28:B28"/>
    <mergeCell ref="C28:D28"/>
  </mergeCells>
  <printOptions horizontalCentered="1"/>
  <pageMargins left="0.94488188976377963" right="0.74803149606299213" top="0.98425196850393704" bottom="1.3779527559055118" header="0.51181102362204722" footer="0.51181102362204722"/>
  <pageSetup paperSize="258" scale="5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2018-06-26T15:04:18Z</cp:lastPrinted>
  <dcterms:created xsi:type="dcterms:W3CDTF">2012-05-28T15:50:23Z</dcterms:created>
  <dcterms:modified xsi:type="dcterms:W3CDTF">2025-02-14T18:42:08Z</dcterms:modified>
</cp:coreProperties>
</file>