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Hoja1!$B$2:$U$35</definedName>
  </definedNames>
  <calcPr calcId="162913"/>
</workbook>
</file>

<file path=xl/calcChain.xml><?xml version="1.0" encoding="utf-8"?>
<calcChain xmlns="http://schemas.openxmlformats.org/spreadsheetml/2006/main">
  <c r="D30" i="1" l="1"/>
  <c r="D29" i="1"/>
  <c r="C13" i="1"/>
  <c r="U13" i="1" l="1"/>
  <c r="D27" i="1" l="1"/>
  <c r="D28" i="1" l="1"/>
  <c r="D24" i="1"/>
  <c r="D23" i="1"/>
  <c r="D22" i="1" l="1"/>
  <c r="D33" i="1"/>
  <c r="D32" i="1"/>
  <c r="D31" i="1"/>
  <c r="D26" i="1" l="1"/>
  <c r="D34" i="1" s="1"/>
  <c r="D13" i="1"/>
  <c r="D12" i="1"/>
  <c r="D11" i="1"/>
  <c r="D10" i="1"/>
  <c r="D9" i="1"/>
  <c r="D8" i="1"/>
  <c r="D7" i="1"/>
  <c r="S9" i="1" l="1"/>
  <c r="R9" i="1"/>
  <c r="T8" i="1"/>
  <c r="R8" i="1"/>
  <c r="T10" i="1"/>
  <c r="R10" i="1"/>
  <c r="T12" i="1"/>
  <c r="R12" i="1"/>
  <c r="S7" i="1"/>
  <c r="R7" i="1"/>
  <c r="S11" i="1"/>
  <c r="R11" i="1"/>
  <c r="G7" i="1"/>
  <c r="G9" i="1"/>
  <c r="G11" i="1"/>
  <c r="F7" i="1"/>
  <c r="N7" i="1"/>
  <c r="T7" i="1"/>
  <c r="G8" i="1"/>
  <c r="Q8" i="1"/>
  <c r="S8" i="1"/>
  <c r="F9" i="1"/>
  <c r="N9" i="1"/>
  <c r="T9" i="1"/>
  <c r="G10" i="1"/>
  <c r="Q10" i="1"/>
  <c r="S10" i="1"/>
  <c r="F11" i="1"/>
  <c r="N11" i="1"/>
  <c r="T11" i="1"/>
  <c r="G12" i="1"/>
  <c r="Q12" i="1"/>
  <c r="S12" i="1"/>
  <c r="Q7" i="1"/>
  <c r="F8" i="1"/>
  <c r="N8" i="1"/>
  <c r="Q9" i="1"/>
  <c r="F10" i="1"/>
  <c r="N10" i="1"/>
  <c r="Q11" i="1"/>
  <c r="F12" i="1"/>
  <c r="N12" i="1"/>
  <c r="E8" i="1" l="1"/>
  <c r="E10" i="1"/>
  <c r="E9" i="1"/>
  <c r="E11" i="1"/>
  <c r="E7" i="1"/>
  <c r="E12" i="1"/>
  <c r="U8" i="1" l="1"/>
  <c r="U12" i="1"/>
  <c r="U11" i="1"/>
  <c r="U7" i="1"/>
  <c r="U10" i="1"/>
  <c r="U9" i="1"/>
</calcChain>
</file>

<file path=xl/comments1.xml><?xml version="1.0" encoding="utf-8"?>
<comments xmlns="http://schemas.openxmlformats.org/spreadsheetml/2006/main">
  <authors>
    <author>WinuE</author>
  </authors>
  <commentList>
    <comment ref="I5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<sst xmlns="http://schemas.openxmlformats.org/spreadsheetml/2006/main" count="44" uniqueCount="43">
  <si>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</si>
  <si>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</si>
  <si>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</si>
  <si>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</si>
  <si>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</si>
  <si>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REAJUSTE ASIGNACION DESEMPEÑO DIFICIL (4,5%)</t>
  </si>
  <si>
    <t xml:space="preserve"> ASIGNACION DESEMPEÑO DIFICIL SAPU</t>
  </si>
  <si>
    <t>INTEGRACION DIF. SBMN LEY 19.813 1150503006002000</t>
  </si>
  <si>
    <t xml:space="preserve"> REAJUSTE INTEG.DIF.SBMN LEY 19.813 (4,5%)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</si>
  <si>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</si>
  <si>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</si>
  <si>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</si>
  <si>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</si>
  <si>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</si>
  <si>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</si>
  <si>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</si>
  <si>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</si>
  <si>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</si>
  <si>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</si>
  <si>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</si>
  <si>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</si>
  <si>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</si>
  <si>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</si>
  <si>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</si>
  <si>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</si>
  <si>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</si>
  <si>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</si>
  <si>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</si>
  <si>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</si>
  <si>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</si>
  <si>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</si>
  <si>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</si>
  <si>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EDUARDO SALINAS ROJAS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</si>
  <si>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</si>
  <si>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</si>
  <si>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</si>
  <si>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</si>
  <si>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</si>
  <si>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</si>
  <si>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</si>
  <si>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</si>
  <si>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</si>
  <si>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DISTRIBUCION PERCAPITA POR ESTABLECIMIENTO MES DE MARZO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</si>
</sst>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8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4" fontId="0" fillId="2" borderId="2" xfId="0" applyNumberFormat="1" applyFill="1" applyBorder="1"/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AA47"/>
  <sheetViews>
    <sheetView tabSelected="1" workbookViewId="0">
      <selection activeCell="K23" sqref="K23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21"/>
    <col min="9" max="9" width="12.140625" customWidth="1"/>
  </cols>
  <sheetData>
    <row r="2" spans="2:27" x14ac:dyDescent="0.25">
      <c r="C2" s="45" t="s">
        <v>42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19"/>
      <c r="V2" s="18"/>
    </row>
    <row r="3" spans="2:27" x14ac:dyDescent="0.25"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19"/>
      <c r="V3" s="18"/>
    </row>
    <row r="5" spans="2:27" ht="15" customHeight="1" x14ac:dyDescent="0.25">
      <c r="B5" s="46" t="s">
        <v>0</v>
      </c>
      <c r="C5" s="46" t="s">
        <v>1</v>
      </c>
      <c r="D5" s="48"/>
      <c r="E5" s="50" t="s">
        <v>2</v>
      </c>
      <c r="F5" s="37" t="s">
        <v>3</v>
      </c>
      <c r="G5" s="43" t="s">
        <v>4</v>
      </c>
      <c r="H5" s="43" t="s">
        <v>40</v>
      </c>
      <c r="I5" s="37" t="s">
        <v>11</v>
      </c>
      <c r="J5" s="37" t="s">
        <v>34</v>
      </c>
      <c r="K5" s="37" t="s">
        <v>9</v>
      </c>
      <c r="L5" s="43" t="s">
        <v>7</v>
      </c>
      <c r="M5" s="41" t="s">
        <v>39</v>
      </c>
      <c r="N5" s="41" t="s">
        <v>10</v>
      </c>
      <c r="O5" s="39" t="s">
        <v>6</v>
      </c>
      <c r="P5" s="39" t="s">
        <v>37</v>
      </c>
      <c r="Q5" s="37" t="s">
        <v>12</v>
      </c>
      <c r="R5" s="37" t="s">
        <v>38</v>
      </c>
      <c r="S5" s="37" t="s">
        <v>13</v>
      </c>
      <c r="T5" s="37" t="s">
        <v>14</v>
      </c>
      <c r="U5" s="35" t="s">
        <v>36</v>
      </c>
    </row>
    <row r="6" spans="2:27" ht="18" customHeight="1" x14ac:dyDescent="0.25">
      <c r="B6" s="47"/>
      <c r="C6" s="47"/>
      <c r="D6" s="49"/>
      <c r="E6" s="51"/>
      <c r="F6" s="38"/>
      <c r="G6" s="44"/>
      <c r="H6" s="44"/>
      <c r="I6" s="38"/>
      <c r="J6" s="38"/>
      <c r="K6" s="38"/>
      <c r="L6" s="44"/>
      <c r="M6" s="42"/>
      <c r="N6" s="42"/>
      <c r="O6" s="40"/>
      <c r="P6" s="40"/>
      <c r="Q6" s="38"/>
      <c r="R6" s="38"/>
      <c r="S6" s="38"/>
      <c r="T6" s="38"/>
      <c r="U6" s="35"/>
    </row>
    <row r="7" spans="2:27" ht="15.75" x14ac:dyDescent="0.25">
      <c r="B7" s="1" t="s">
        <v>15</v>
      </c>
      <c r="C7" s="2">
        <v>17398</v>
      </c>
      <c r="D7" s="3">
        <f t="shared" ref="D7:D13" si="0">C7/$C$13</f>
        <v>0.62639063906390635</v>
      </c>
      <c r="E7" s="22">
        <f t="shared" ref="E7:E12" si="1">$E$13*D7</f>
        <v>122081377.01141313</v>
      </c>
      <c r="F7" s="4">
        <f>F13*D7</f>
        <v>0</v>
      </c>
      <c r="G7" s="4">
        <f t="shared" ref="G7:G12" si="2">$G$13*D7</f>
        <v>6547726.4947614754</v>
      </c>
      <c r="H7" s="4"/>
      <c r="I7" s="6"/>
      <c r="J7" s="6"/>
      <c r="K7" s="6"/>
      <c r="L7" s="5"/>
      <c r="M7" s="5"/>
      <c r="N7" s="5">
        <f t="shared" ref="N7:N12" si="3">$N$13*D7</f>
        <v>964639.07859585958</v>
      </c>
      <c r="O7" s="5"/>
      <c r="P7" s="5"/>
      <c r="Q7" s="5">
        <f t="shared" ref="Q7:Q12" si="4">Q$13*D7</f>
        <v>0</v>
      </c>
      <c r="R7" s="5">
        <f>D7*R13</f>
        <v>22382941.983798377</v>
      </c>
      <c r="S7" s="5">
        <f t="shared" ref="S7:S12" si="5">S$13*D7</f>
        <v>25852041.79751575</v>
      </c>
      <c r="T7" s="5">
        <f t="shared" ref="T7:T12" si="6">T$13*D7</f>
        <v>0</v>
      </c>
      <c r="U7" s="5">
        <f t="shared" ref="U7:U12" si="7">SUM(E7:T7)</f>
        <v>177828726.36608461</v>
      </c>
      <c r="Y7" s="7"/>
    </row>
    <row r="8" spans="2:27" ht="15.75" x14ac:dyDescent="0.25">
      <c r="B8" s="1" t="s">
        <v>16</v>
      </c>
      <c r="C8" s="2">
        <v>7602</v>
      </c>
      <c r="D8" s="3">
        <f t="shared" si="0"/>
        <v>0.27369936993699368</v>
      </c>
      <c r="E8" s="22">
        <f t="shared" si="1"/>
        <v>53343064.032691263</v>
      </c>
      <c r="F8" s="4">
        <f>F13*D8</f>
        <v>0</v>
      </c>
      <c r="G8" s="4">
        <f t="shared" si="2"/>
        <v>2861007.9786858684</v>
      </c>
      <c r="H8" s="4"/>
      <c r="I8" s="6"/>
      <c r="J8" s="6"/>
      <c r="K8" s="6"/>
      <c r="L8" s="5"/>
      <c r="M8" s="5"/>
      <c r="N8" s="5">
        <f t="shared" si="3"/>
        <v>421495.93490549049</v>
      </c>
      <c r="O8" s="5"/>
      <c r="P8" s="5"/>
      <c r="Q8" s="5">
        <f t="shared" si="4"/>
        <v>0</v>
      </c>
      <c r="R8" s="5">
        <f>D8*R13</f>
        <v>9780154.325832583</v>
      </c>
      <c r="S8" s="5">
        <f t="shared" si="5"/>
        <v>11295966.303294329</v>
      </c>
      <c r="T8" s="5">
        <f t="shared" si="6"/>
        <v>0</v>
      </c>
      <c r="U8" s="5">
        <f t="shared" si="7"/>
        <v>77701688.575409532</v>
      </c>
      <c r="Y8" s="7"/>
    </row>
    <row r="9" spans="2:27" ht="15.75" x14ac:dyDescent="0.25">
      <c r="B9" s="1" t="s">
        <v>17</v>
      </c>
      <c r="C9" s="2">
        <v>275</v>
      </c>
      <c r="D9" s="3">
        <f t="shared" si="0"/>
        <v>9.9009900990099011E-3</v>
      </c>
      <c r="E9" s="22">
        <f t="shared" si="1"/>
        <v>1929668.8514851485</v>
      </c>
      <c r="F9" s="4">
        <f>F13*D9</f>
        <v>0</v>
      </c>
      <c r="G9" s="4">
        <f t="shared" si="2"/>
        <v>103496.07920792079</v>
      </c>
      <c r="H9" s="4"/>
      <c r="I9" s="6"/>
      <c r="J9" s="6"/>
      <c r="K9" s="6"/>
      <c r="L9" s="5"/>
      <c r="M9" s="5"/>
      <c r="N9" s="5">
        <f t="shared" si="3"/>
        <v>15247.485148514852</v>
      </c>
      <c r="O9" s="5"/>
      <c r="P9" s="5"/>
      <c r="Q9" s="5">
        <f t="shared" si="4"/>
        <v>0</v>
      </c>
      <c r="R9" s="5">
        <f>D9*R13</f>
        <v>353794.05940594058</v>
      </c>
      <c r="S9" s="5">
        <f t="shared" si="5"/>
        <v>408628.08910891088</v>
      </c>
      <c r="T9" s="5">
        <f t="shared" si="6"/>
        <v>0</v>
      </c>
      <c r="U9" s="5">
        <f t="shared" si="7"/>
        <v>2810834.5643564356</v>
      </c>
      <c r="Y9" s="7"/>
    </row>
    <row r="10" spans="2:27" ht="15.75" x14ac:dyDescent="0.25">
      <c r="B10" s="1" t="s">
        <v>18</v>
      </c>
      <c r="C10" s="2">
        <v>652</v>
      </c>
      <c r="D10" s="3">
        <f t="shared" si="0"/>
        <v>2.3474347434743473E-2</v>
      </c>
      <c r="E10" s="22">
        <f t="shared" si="1"/>
        <v>4575069.4224302424</v>
      </c>
      <c r="F10" s="4">
        <f>F13*D10</f>
        <v>0</v>
      </c>
      <c r="G10" s="4">
        <f t="shared" si="2"/>
        <v>245379.79506750676</v>
      </c>
      <c r="H10" s="4"/>
      <c r="I10" s="6"/>
      <c r="J10" s="6"/>
      <c r="K10" s="6"/>
      <c r="L10" s="5"/>
      <c r="M10" s="5"/>
      <c r="N10" s="5">
        <f t="shared" si="3"/>
        <v>36150.401152115213</v>
      </c>
      <c r="O10" s="5"/>
      <c r="P10" s="5"/>
      <c r="Q10" s="5">
        <f t="shared" si="4"/>
        <v>0</v>
      </c>
      <c r="R10" s="5">
        <f>D10*R13</f>
        <v>838813.55175517546</v>
      </c>
      <c r="S10" s="5">
        <f t="shared" si="5"/>
        <v>968820.05126912682</v>
      </c>
      <c r="T10" s="5">
        <f t="shared" si="6"/>
        <v>0</v>
      </c>
      <c r="U10" s="5">
        <f t="shared" si="7"/>
        <v>6664233.2216741666</v>
      </c>
      <c r="Y10" s="7"/>
    </row>
    <row r="11" spans="2:27" ht="15.75" x14ac:dyDescent="0.25">
      <c r="B11" s="1" t="s">
        <v>19</v>
      </c>
      <c r="C11" s="2">
        <v>1012</v>
      </c>
      <c r="D11" s="3">
        <f t="shared" si="0"/>
        <v>3.6435643564356433E-2</v>
      </c>
      <c r="E11" s="22">
        <f t="shared" si="1"/>
        <v>7101181.3734653462</v>
      </c>
      <c r="F11" s="4">
        <f>F13*D11</f>
        <v>0</v>
      </c>
      <c r="G11" s="4">
        <f t="shared" si="2"/>
        <v>380865.57148514851</v>
      </c>
      <c r="H11" s="4"/>
      <c r="I11" s="6"/>
      <c r="J11" s="6"/>
      <c r="K11" s="6"/>
      <c r="L11" s="5"/>
      <c r="M11" s="5"/>
      <c r="N11" s="5">
        <f t="shared" si="3"/>
        <v>56110.745346534648</v>
      </c>
      <c r="O11" s="5"/>
      <c r="P11" s="5"/>
      <c r="Q11" s="5">
        <f t="shared" si="4"/>
        <v>0</v>
      </c>
      <c r="R11" s="5">
        <f>D11*R13</f>
        <v>1301962.1386138613</v>
      </c>
      <c r="S11" s="5">
        <f t="shared" si="5"/>
        <v>1503751.367920792</v>
      </c>
      <c r="T11" s="5">
        <f t="shared" si="6"/>
        <v>0</v>
      </c>
      <c r="U11" s="5">
        <f t="shared" si="7"/>
        <v>10343871.196831683</v>
      </c>
      <c r="Y11" s="7"/>
    </row>
    <row r="12" spans="2:27" ht="15.75" x14ac:dyDescent="0.25">
      <c r="B12" s="1" t="s">
        <v>20</v>
      </c>
      <c r="C12" s="2">
        <v>836</v>
      </c>
      <c r="D12" s="3">
        <f t="shared" si="0"/>
        <v>3.0099009900990098E-2</v>
      </c>
      <c r="E12" s="22">
        <f t="shared" si="1"/>
        <v>5866193.3085148511</v>
      </c>
      <c r="F12" s="4">
        <f>F13*D12</f>
        <v>0</v>
      </c>
      <c r="G12" s="4">
        <f t="shared" si="2"/>
        <v>314628.08079207921</v>
      </c>
      <c r="H12" s="4"/>
      <c r="I12" s="6"/>
      <c r="J12" s="6"/>
      <c r="K12" s="6"/>
      <c r="L12" s="5"/>
      <c r="M12" s="5"/>
      <c r="N12" s="5">
        <f t="shared" si="3"/>
        <v>46352.35485148515</v>
      </c>
      <c r="O12" s="5"/>
      <c r="P12" s="5"/>
      <c r="Q12" s="5">
        <f t="shared" si="4"/>
        <v>0</v>
      </c>
      <c r="R12" s="5">
        <f>D12*R13</f>
        <v>1075533.9405940594</v>
      </c>
      <c r="S12" s="5">
        <f t="shared" si="5"/>
        <v>1242229.3908910891</v>
      </c>
      <c r="T12" s="5">
        <f t="shared" si="6"/>
        <v>0</v>
      </c>
      <c r="U12" s="5">
        <f t="shared" si="7"/>
        <v>8544937.0756435655</v>
      </c>
      <c r="Y12" s="7"/>
    </row>
    <row r="13" spans="2:27" ht="15.75" x14ac:dyDescent="0.25">
      <c r="B13" s="8" t="s">
        <v>21</v>
      </c>
      <c r="C13" s="2">
        <f>SUM(C7:C12)</f>
        <v>27775</v>
      </c>
      <c r="D13" s="9">
        <f t="shared" si="0"/>
        <v>1</v>
      </c>
      <c r="E13" s="10">
        <v>194896554</v>
      </c>
      <c r="F13" s="10">
        <v>0</v>
      </c>
      <c r="G13" s="10">
        <v>10453104</v>
      </c>
      <c r="H13" s="10">
        <v>0</v>
      </c>
      <c r="I13" s="10">
        <v>877112</v>
      </c>
      <c r="J13" s="10">
        <v>-912804</v>
      </c>
      <c r="K13" s="10">
        <v>-554715</v>
      </c>
      <c r="L13" s="10">
        <v>62310</v>
      </c>
      <c r="M13" s="10">
        <v>971183</v>
      </c>
      <c r="N13" s="10">
        <v>1539996</v>
      </c>
      <c r="O13" s="10"/>
      <c r="P13" s="10">
        <v>1496801</v>
      </c>
      <c r="Q13" s="10"/>
      <c r="R13" s="10">
        <v>35733200</v>
      </c>
      <c r="S13" s="10">
        <v>41271437</v>
      </c>
      <c r="T13" s="10"/>
      <c r="U13" s="5">
        <f>SUM(E13:T13)</f>
        <v>285834178</v>
      </c>
      <c r="Y13" s="7"/>
      <c r="AA13" s="7"/>
    </row>
    <row r="14" spans="2:27" x14ac:dyDescent="0.25">
      <c r="C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T14" s="7"/>
      <c r="U14" s="7"/>
      <c r="V14" s="7"/>
      <c r="W14" s="7"/>
      <c r="X14" s="7"/>
      <c r="Y14" s="7"/>
    </row>
    <row r="15" spans="2:27" x14ac:dyDescent="0.25">
      <c r="B15" s="36"/>
      <c r="C15" s="36"/>
      <c r="D15" s="36"/>
      <c r="E15" s="11"/>
      <c r="F15" s="11"/>
      <c r="U15" s="7"/>
      <c r="V15" s="7"/>
      <c r="W15" s="7"/>
      <c r="X15" s="7"/>
      <c r="Y15" s="7"/>
      <c r="Z15" s="7"/>
    </row>
    <row r="16" spans="2:27" x14ac:dyDescent="0.25">
      <c r="B16" s="36"/>
      <c r="C16" s="36"/>
      <c r="D16" s="36"/>
      <c r="E16" s="7"/>
      <c r="F16" s="7"/>
    </row>
    <row r="17" spans="2:27" x14ac:dyDescent="0.25">
      <c r="B17" s="36"/>
      <c r="C17" s="36"/>
      <c r="D17" s="36"/>
      <c r="E17" s="7"/>
    </row>
    <row r="18" spans="2:27" x14ac:dyDescent="0.25">
      <c r="B18" s="36"/>
      <c r="C18" s="36"/>
      <c r="D18" s="36"/>
      <c r="E18" s="7"/>
      <c r="AA18" s="7"/>
    </row>
    <row r="19" spans="2:27" x14ac:dyDescent="0.25">
      <c r="B19" s="36"/>
      <c r="C19" s="36"/>
      <c r="D19" s="36"/>
    </row>
    <row r="21" spans="2:27" x14ac:dyDescent="0.25">
      <c r="B21" s="12"/>
      <c r="J21" s="21"/>
      <c r="K21" s="21"/>
      <c r="L21" s="21"/>
    </row>
    <row r="22" spans="2:27" x14ac:dyDescent="0.25">
      <c r="B22" s="25" t="s">
        <v>22</v>
      </c>
      <c r="C22" s="25"/>
      <c r="D22" s="26">
        <f>E13</f>
        <v>194896554</v>
      </c>
      <c r="E22" s="27"/>
      <c r="J22" s="21"/>
      <c r="K22" s="21"/>
      <c r="L22" s="21"/>
    </row>
    <row r="23" spans="2:27" x14ac:dyDescent="0.25">
      <c r="B23" s="25" t="s">
        <v>23</v>
      </c>
      <c r="C23" s="25"/>
      <c r="D23" s="26">
        <f>G13</f>
        <v>10453104</v>
      </c>
      <c r="E23" s="27"/>
      <c r="J23" s="21"/>
      <c r="K23" s="21"/>
      <c r="L23" s="21"/>
    </row>
    <row r="24" spans="2:27" x14ac:dyDescent="0.25">
      <c r="B24" s="25" t="s">
        <v>25</v>
      </c>
      <c r="C24" s="25"/>
      <c r="D24" s="26">
        <f>I13</f>
        <v>877112</v>
      </c>
      <c r="E24" s="27"/>
      <c r="I24" s="21"/>
      <c r="J24" s="21"/>
      <c r="K24" s="21"/>
      <c r="L24" s="21"/>
    </row>
    <row r="25" spans="2:27" s="21" customFormat="1" x14ac:dyDescent="0.25">
      <c r="B25" s="32" t="s">
        <v>41</v>
      </c>
      <c r="C25" s="33"/>
      <c r="D25" s="23"/>
      <c r="E25" s="24"/>
    </row>
    <row r="26" spans="2:27" x14ac:dyDescent="0.25">
      <c r="B26" s="25" t="s">
        <v>29</v>
      </c>
      <c r="C26" s="25"/>
      <c r="D26" s="26">
        <f>K13</f>
        <v>-554715</v>
      </c>
      <c r="E26" s="27"/>
      <c r="I26" s="21"/>
      <c r="J26" s="21"/>
      <c r="K26" s="21"/>
      <c r="L26" s="21"/>
    </row>
    <row r="27" spans="2:27" x14ac:dyDescent="0.25">
      <c r="B27" s="34" t="s">
        <v>35</v>
      </c>
      <c r="C27" s="25"/>
      <c r="D27" s="26">
        <f>J13</f>
        <v>-912804</v>
      </c>
      <c r="E27" s="27"/>
      <c r="I27" s="21"/>
      <c r="J27" s="21"/>
      <c r="K27" s="21"/>
      <c r="L27" s="21"/>
    </row>
    <row r="28" spans="2:27" x14ac:dyDescent="0.25">
      <c r="B28" s="25" t="s">
        <v>24</v>
      </c>
      <c r="C28" s="25"/>
      <c r="D28" s="26">
        <f>L13</f>
        <v>62310</v>
      </c>
      <c r="E28" s="27"/>
      <c r="I28" s="21"/>
      <c r="J28" s="21"/>
      <c r="K28" s="21"/>
      <c r="L28" s="21"/>
    </row>
    <row r="29" spans="2:27" s="21" customFormat="1" ht="15.75" thickBot="1" x14ac:dyDescent="0.3">
      <c r="B29" s="32" t="s">
        <v>39</v>
      </c>
      <c r="C29" s="33"/>
      <c r="D29" s="23">
        <f>M13</f>
        <v>971183</v>
      </c>
      <c r="E29" s="24"/>
    </row>
    <row r="30" spans="2:27" x14ac:dyDescent="0.25">
      <c r="B30" s="25" t="s">
        <v>26</v>
      </c>
      <c r="C30" s="25"/>
      <c r="D30" s="23">
        <f>N13</f>
        <v>1539996</v>
      </c>
      <c r="E30" s="31"/>
      <c r="I30" s="21"/>
      <c r="J30" s="21"/>
      <c r="K30" s="21"/>
      <c r="L30" s="21"/>
      <c r="Q30" s="17" t="s">
        <v>32</v>
      </c>
      <c r="R30" s="17"/>
      <c r="S30" s="20"/>
    </row>
    <row r="31" spans="2:27" x14ac:dyDescent="0.25">
      <c r="B31" s="25" t="s">
        <v>31</v>
      </c>
      <c r="C31" s="25"/>
      <c r="D31" s="23">
        <f>O13+P13</f>
        <v>1496801</v>
      </c>
      <c r="E31" s="31"/>
      <c r="I31" s="21"/>
      <c r="J31" s="21"/>
      <c r="K31" s="21"/>
      <c r="L31" s="21"/>
      <c r="Q31" t="s">
        <v>33</v>
      </c>
    </row>
    <row r="32" spans="2:27" x14ac:dyDescent="0.25">
      <c r="B32" s="15" t="s">
        <v>27</v>
      </c>
      <c r="C32" s="16"/>
      <c r="D32" s="23">
        <f>Q13+R13</f>
        <v>35733200</v>
      </c>
      <c r="E32" s="24"/>
      <c r="I32" s="21"/>
      <c r="J32" s="21"/>
      <c r="K32" s="21"/>
      <c r="L32" s="21"/>
    </row>
    <row r="33" spans="2:12" x14ac:dyDescent="0.25">
      <c r="B33" s="15" t="s">
        <v>28</v>
      </c>
      <c r="C33" s="16"/>
      <c r="D33" s="23">
        <f>S13+T13</f>
        <v>41271437</v>
      </c>
      <c r="E33" s="31"/>
      <c r="I33" s="21"/>
      <c r="J33" s="21"/>
      <c r="K33" s="21"/>
      <c r="L33" s="21"/>
    </row>
    <row r="34" spans="2:12" ht="15.75" thickBot="1" x14ac:dyDescent="0.3">
      <c r="B34" s="28" t="s">
        <v>30</v>
      </c>
      <c r="C34" s="28"/>
      <c r="D34" s="29">
        <f>SUM(D22:E33)</f>
        <v>285834178</v>
      </c>
      <c r="E34" s="30"/>
      <c r="I34" s="21"/>
      <c r="J34" s="21"/>
      <c r="K34" s="21"/>
      <c r="L34" s="21"/>
    </row>
    <row r="35" spans="2:12" ht="15.75" thickTop="1" x14ac:dyDescent="0.25"/>
    <row r="39" spans="2:12" ht="16.5" x14ac:dyDescent="0.25">
      <c r="B39" s="37" t="s">
        <v>5</v>
      </c>
      <c r="C39" s="13" t="s">
        <v>8</v>
      </c>
    </row>
    <row r="40" spans="2:12" x14ac:dyDescent="0.25">
      <c r="B40" s="38"/>
      <c r="C40" s="14"/>
    </row>
    <row r="41" spans="2:12" x14ac:dyDescent="0.25">
      <c r="B41" s="6"/>
      <c r="C41" s="6"/>
    </row>
    <row r="42" spans="2:12" x14ac:dyDescent="0.25">
      <c r="B42" s="6"/>
      <c r="C42" s="6"/>
    </row>
    <row r="43" spans="2:12" x14ac:dyDescent="0.25">
      <c r="B43" s="6"/>
      <c r="C43" s="6"/>
    </row>
    <row r="44" spans="2:12" x14ac:dyDescent="0.25">
      <c r="B44" s="6"/>
      <c r="C44" s="6"/>
    </row>
    <row r="45" spans="2:12" x14ac:dyDescent="0.25">
      <c r="B45" s="6"/>
      <c r="C45" s="6"/>
    </row>
    <row r="46" spans="2:12" x14ac:dyDescent="0.25">
      <c r="B46" s="6"/>
      <c r="C46" s="6"/>
    </row>
    <row r="47" spans="2:12" x14ac:dyDescent="0.25">
      <c r="B47" s="10"/>
      <c r="C47" s="10">
        <v>0</v>
      </c>
    </row>
  </sheetData>
  <mergeCells count="51">
    <mergeCell ref="B39:B40"/>
    <mergeCell ref="C2:T3"/>
    <mergeCell ref="B5:B6"/>
    <mergeCell ref="C5:C6"/>
    <mergeCell ref="D5:D6"/>
    <mergeCell ref="E5:E6"/>
    <mergeCell ref="F5:F6"/>
    <mergeCell ref="G5:G6"/>
    <mergeCell ref="L5:L6"/>
    <mergeCell ref="O5:O6"/>
    <mergeCell ref="B15:D15"/>
    <mergeCell ref="K5:K6"/>
    <mergeCell ref="N5:N6"/>
    <mergeCell ref="I5:I6"/>
    <mergeCell ref="B19:D19"/>
    <mergeCell ref="B22:C22"/>
    <mergeCell ref="U5:U6"/>
    <mergeCell ref="B16:D16"/>
    <mergeCell ref="B17:D17"/>
    <mergeCell ref="B18:D18"/>
    <mergeCell ref="T5:T6"/>
    <mergeCell ref="J5:J6"/>
    <mergeCell ref="Q5:Q6"/>
    <mergeCell ref="S5:S6"/>
    <mergeCell ref="P5:P6"/>
    <mergeCell ref="R5:R6"/>
    <mergeCell ref="M5:M6"/>
    <mergeCell ref="H5:H6"/>
    <mergeCell ref="D22:E22"/>
    <mergeCell ref="B23:C23"/>
    <mergeCell ref="D23:E23"/>
    <mergeCell ref="B28:C28"/>
    <mergeCell ref="D28:E28"/>
    <mergeCell ref="B24:C24"/>
    <mergeCell ref="D24:E24"/>
    <mergeCell ref="B27:C27"/>
    <mergeCell ref="D27:E27"/>
    <mergeCell ref="B25:C25"/>
    <mergeCell ref="D25:E25"/>
    <mergeCell ref="D32:E32"/>
    <mergeCell ref="B26:C26"/>
    <mergeCell ref="D26:E26"/>
    <mergeCell ref="B34:C34"/>
    <mergeCell ref="D34:E34"/>
    <mergeCell ref="B30:C30"/>
    <mergeCell ref="B31:C31"/>
    <mergeCell ref="D30:E30"/>
    <mergeCell ref="D31:E31"/>
    <mergeCell ref="D33:E33"/>
    <mergeCell ref="B29:C29"/>
    <mergeCell ref="D29:E29"/>
  </mergeCells>
  <printOptions horizontalCentered="1"/>
  <pageMargins left="0.25" right="0.25" top="0.75" bottom="0.75" header="0.3" footer="0.3"/>
  <pageSetup paperSize="258" scale="6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2017-05-09T20:40:45Z</cp:lastPrinted>
  <dcterms:created xsi:type="dcterms:W3CDTF">2012-05-28T15:50:23Z</dcterms:created>
  <dcterms:modified xsi:type="dcterms:W3CDTF">2025-02-14T19:05:26Z</dcterms:modified>
</cp:coreProperties>
</file>