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FINANZAS\PERCAPITA\"/>
    </mc:Choice>
  </mc:AlternateContent>
  <bookViews>
    <workbookView xWindow="0" yWindow="0" windowWidth="28800" windowHeight="12345"/>
  </bookViews>
  <sheets>
    <sheet name="Hoja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4" i="1" l="1"/>
  <c r="G45" i="1"/>
  <c r="G46" i="1"/>
  <c r="G47" i="1"/>
  <c r="G48" i="1"/>
  <c r="G43" i="1"/>
  <c r="E44" i="1"/>
  <c r="E45" i="1"/>
  <c r="E46" i="1"/>
  <c r="E47" i="1"/>
  <c r="E48" i="1"/>
  <c r="E43" i="1"/>
  <c r="S46" i="1"/>
  <c r="G67" i="1"/>
  <c r="G66" i="1"/>
  <c r="G65" i="1"/>
  <c r="G64" i="1"/>
  <c r="G63" i="1"/>
  <c r="G62" i="1"/>
  <c r="G61" i="1"/>
  <c r="G60" i="1"/>
  <c r="G59" i="1"/>
  <c r="G58" i="1"/>
  <c r="G57" i="1"/>
  <c r="G56" i="1"/>
  <c r="S49" i="1"/>
  <c r="C49" i="1"/>
  <c r="D49" i="1" s="1"/>
  <c r="D48" i="1"/>
  <c r="F48" i="1" s="1"/>
  <c r="D47" i="1"/>
  <c r="F46" i="1"/>
  <c r="D46" i="1"/>
  <c r="F45" i="1"/>
  <c r="D45" i="1"/>
  <c r="D44" i="1"/>
  <c r="F44" i="1" s="1"/>
  <c r="D43" i="1"/>
  <c r="S45" i="1" l="1"/>
  <c r="G68" i="1"/>
  <c r="S43" i="1"/>
  <c r="S47" i="1"/>
  <c r="F43" i="1"/>
  <c r="S44" i="1"/>
  <c r="F47" i="1"/>
  <c r="S48" i="1"/>
  <c r="G21" i="1"/>
  <c r="S13" i="1"/>
  <c r="G8" i="1"/>
  <c r="G9" i="1"/>
  <c r="G10" i="1"/>
  <c r="G11" i="1"/>
  <c r="G12" i="1"/>
  <c r="G7" i="1"/>
  <c r="E8" i="1"/>
  <c r="E9" i="1"/>
  <c r="E10" i="1"/>
  <c r="E11" i="1"/>
  <c r="E12" i="1"/>
  <c r="E7" i="1"/>
  <c r="C13" i="1" l="1"/>
  <c r="D13" i="1" s="1"/>
  <c r="G20" i="1"/>
  <c r="G22" i="1"/>
  <c r="G23" i="1"/>
  <c r="G24" i="1"/>
  <c r="G25" i="1"/>
  <c r="G26" i="1"/>
  <c r="G27" i="1"/>
  <c r="G28" i="1"/>
  <c r="G29" i="1"/>
  <c r="G30" i="1"/>
  <c r="G31" i="1"/>
  <c r="G32" i="1" l="1"/>
  <c r="D11" i="1"/>
  <c r="D9" i="1"/>
  <c r="D7" i="1"/>
  <c r="D12" i="1"/>
  <c r="D10" i="1"/>
  <c r="D8" i="1"/>
  <c r="F10" i="1" l="1"/>
  <c r="F11" i="1"/>
  <c r="F12" i="1"/>
  <c r="F7" i="1"/>
  <c r="F8" i="1"/>
  <c r="F9" i="1"/>
  <c r="S9" i="1" l="1"/>
  <c r="S7" i="1"/>
  <c r="S11" i="1"/>
  <c r="S8" i="1"/>
  <c r="S12" i="1"/>
  <c r="S10" i="1"/>
</calcChain>
</file>

<file path=xl/sharedStrings.xml><?xml version="1.0" encoding="utf-8"?>
<sst xmlns="http://schemas.openxmlformats.org/spreadsheetml/2006/main" count="82" uniqueCount="41">
  <si>
    <t>TOTAL TRANSFERENCIAS  $</t>
  </si>
  <si>
    <t>D.COLECTIVO VARIABLE TRIMESTRAL</t>
  </si>
  <si>
    <t>D.COLECTIVO FIJO TRIMESTRAL</t>
  </si>
  <si>
    <t>JEFE DE FINANZAS</t>
  </si>
  <si>
    <t>SAPU ADDF</t>
  </si>
  <si>
    <t>ISABEL MONSALVE MONSALVE</t>
  </si>
  <si>
    <t>REM TENS</t>
  </si>
  <si>
    <t>TANS A CATEGORIA C</t>
  </si>
  <si>
    <t>INTEGRACION DIF</t>
  </si>
  <si>
    <t>DES. RETIRO LEY 20.157</t>
  </si>
  <si>
    <t>DESCUENTO RETI</t>
  </si>
  <si>
    <t>CONDUCTORES DIFERENCIA POR CAMBIOS</t>
  </si>
  <si>
    <t>OPORTUNIDAD CHOFERES</t>
  </si>
  <si>
    <t>ASIG.DESEMPEÑO</t>
  </si>
  <si>
    <t>PERCAPITA BASE</t>
  </si>
  <si>
    <t>TOTAL</t>
  </si>
  <si>
    <t>CHILLANCITO</t>
  </si>
  <si>
    <t>CHARRUA</t>
  </si>
  <si>
    <t>COLICHEU</t>
  </si>
  <si>
    <t>QUINEL</t>
  </si>
  <si>
    <t>MONTE AGUILA</t>
  </si>
  <si>
    <t>CABRERO</t>
  </si>
  <si>
    <t>TOTAL PERCAPITA</t>
  </si>
  <si>
    <t xml:space="preserve">DESEMPEÑO COLECTIVO COMP.  VARIABLE </t>
  </si>
  <si>
    <t xml:space="preserve">DESEMPEÑO COLECTIVO COMP.FIJO </t>
  </si>
  <si>
    <t>REAJUSTE SAPU ADDF</t>
  </si>
  <si>
    <t xml:space="preserve"> ASIGNACION DESEMPEÑO DIFICIL SAPU</t>
  </si>
  <si>
    <t>TECNICOS  (TENS)</t>
  </si>
  <si>
    <t xml:space="preserve">INTEGRACION DIF. SBMN LEY 19.813 </t>
  </si>
  <si>
    <t>DES. ADELANTO RETIRO VOLUNTARIO LEY Nº20.919</t>
  </si>
  <si>
    <t>DES. ADELANTO RETIRO VOLUNTARIO LEY Nº 20.589</t>
  </si>
  <si>
    <t>OPORTUNIDAD DE LOS CHOFERES</t>
  </si>
  <si>
    <t>CONDUSCTORES DIFERENCIA POR CAMBIO DE NIVEL</t>
  </si>
  <si>
    <t xml:space="preserve"> ASIGNACION DESEMPEÑO DIFICIL </t>
  </si>
  <si>
    <t xml:space="preserve"> REAJUSTE PERCAPITA BASE  (4,5%SOBRE EL 80%DEL ASIGNADO POR MES)</t>
  </si>
  <si>
    <t xml:space="preserve">Percapita base </t>
  </si>
  <si>
    <t>FACTOR</t>
  </si>
  <si>
    <t>POBLACION PERCAPITA</t>
  </si>
  <si>
    <t>ESTABLECIMIENTOS</t>
  </si>
  <si>
    <t>DISTRIBUCION ASIGNACIONES Y LEYES ABRIL 2020</t>
  </si>
  <si>
    <t>DISTRIBUCION PERCAPITA MES DE ABRIL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</si>
</sst>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0"/>
      <name val="Century Gothic"/>
      <family val="2"/>
    </font>
    <font>
      <sz val="8"/>
      <name val="Century Gothic"/>
      <family val="2"/>
    </font>
    <font>
      <b/>
      <sz val="8"/>
      <name val="Century Gothic"/>
      <family val="2"/>
    </font>
    <font>
      <sz val="9"/>
      <name val="Century Gothic"/>
      <family val="2"/>
    </font>
    <font>
      <b/>
      <sz val="14"/>
      <color theme="1"/>
      <name val="Century Gothic"/>
      <family val="2"/>
    </font>
    <font>
      <b/>
      <sz val="11"/>
      <color indexed="8"/>
      <name val="Century Gothic"/>
      <family val="2"/>
    </font>
    <font>
      <b/>
      <sz val="12"/>
      <name val="Century Gothic"/>
      <family val="2"/>
    </font>
    <font>
      <sz val="10"/>
      <color theme="1"/>
      <name val="Century Gothic"/>
      <family val="2"/>
    </font>
    <font>
      <b/>
      <sz val="8"/>
      <color indexed="8"/>
      <name val="Century Gothic"/>
      <family val="2"/>
    </font>
    <font>
      <b/>
      <sz val="9"/>
      <name val="Century Gothic"/>
      <family val="2"/>
    </font>
    <font>
      <b/>
      <sz val="8"/>
      <color theme="1"/>
      <name val="Century Gothic"/>
      <family val="2"/>
    </font>
    <font>
      <sz val="11"/>
      <color theme="1"/>
      <name val="Calibri"/>
      <family val="2"/>
    </font>
    <font>
      <b/>
      <sz val="14"/>
      <name val="Century Gothic"/>
      <family val="2"/>
    </font>
    <font>
      <b/>
      <sz val="12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5" fillId="2" borderId="5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  <xf numFmtId="0" fontId="6" fillId="2" borderId="10" xfId="0" applyFont="1" applyFill="1" applyBorder="1" applyAlignment="1">
      <alignment horizontal="left"/>
    </xf>
    <xf numFmtId="0" fontId="5" fillId="2" borderId="16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3" fontId="2" fillId="0" borderId="0" xfId="0" applyNumberFormat="1" applyFont="1"/>
    <xf numFmtId="0" fontId="4" fillId="0" borderId="0" xfId="0" applyFont="1"/>
    <xf numFmtId="3" fontId="4" fillId="0" borderId="0" xfId="0" applyNumberFormat="1" applyFont="1"/>
    <xf numFmtId="3" fontId="8" fillId="3" borderId="13" xfId="0" applyNumberFormat="1" applyFont="1" applyFill="1" applyBorder="1"/>
    <xf numFmtId="3" fontId="9" fillId="2" borderId="13" xfId="1" applyNumberFormat="1" applyFont="1" applyFill="1" applyBorder="1" applyAlignment="1" applyProtection="1">
      <alignment horizontal="right"/>
    </xf>
    <xf numFmtId="0" fontId="2" fillId="4" borderId="13" xfId="0" applyFont="1" applyFill="1" applyBorder="1"/>
    <xf numFmtId="3" fontId="10" fillId="4" borderId="13" xfId="0" applyNumberFormat="1" applyFont="1" applyFill="1" applyBorder="1" applyAlignment="1">
      <alignment horizontal="right" vertical="top" wrapText="1"/>
    </xf>
    <xf numFmtId="0" fontId="10" fillId="4" borderId="13" xfId="0" applyFont="1" applyFill="1" applyBorder="1" applyAlignment="1">
      <alignment vertical="top" wrapText="1"/>
    </xf>
    <xf numFmtId="3" fontId="3" fillId="4" borderId="13" xfId="0" applyNumberFormat="1" applyFont="1" applyFill="1" applyBorder="1"/>
    <xf numFmtId="3" fontId="11" fillId="0" borderId="13" xfId="0" applyNumberFormat="1" applyFont="1" applyFill="1" applyBorder="1"/>
    <xf numFmtId="3" fontId="11" fillId="0" borderId="13" xfId="0" applyNumberFormat="1" applyFont="1" applyBorder="1"/>
    <xf numFmtId="3" fontId="11" fillId="5" borderId="13" xfId="0" applyNumberFormat="1" applyFont="1" applyFill="1" applyBorder="1"/>
    <xf numFmtId="164" fontId="5" fillId="0" borderId="13" xfId="0" applyNumberFormat="1" applyFont="1" applyBorder="1"/>
    <xf numFmtId="0" fontId="4" fillId="4" borderId="13" xfId="0" applyFont="1" applyFill="1" applyBorder="1" applyAlignment="1">
      <alignment vertical="top" wrapText="1"/>
    </xf>
    <xf numFmtId="0" fontId="15" fillId="0" borderId="0" xfId="0" applyFont="1"/>
    <xf numFmtId="0" fontId="17" fillId="0" borderId="11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12" fillId="4" borderId="19" xfId="0" applyFont="1" applyFill="1" applyBorder="1" applyAlignment="1" applyProtection="1">
      <alignment horizontal="center" vertical="center" wrapText="1"/>
    </xf>
    <xf numFmtId="0" fontId="12" fillId="4" borderId="18" xfId="0" applyFont="1" applyFill="1" applyBorder="1" applyAlignment="1" applyProtection="1">
      <alignment horizontal="center" vertical="center" wrapText="1"/>
    </xf>
    <xf numFmtId="3" fontId="2" fillId="0" borderId="11" xfId="0" applyNumberFormat="1" applyFont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6" fillId="4" borderId="19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/>
    </xf>
    <xf numFmtId="0" fontId="14" fillId="4" borderId="18" xfId="0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0" fontId="12" fillId="4" borderId="13" xfId="0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horizontal="right"/>
    </xf>
    <xf numFmtId="3" fontId="2" fillId="0" borderId="15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3" fontId="2" fillId="0" borderId="13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3" fontId="2" fillId="0" borderId="8" xfId="0" applyNumberFormat="1" applyFont="1" applyBorder="1" applyAlignment="1">
      <alignment horizontal="center"/>
    </xf>
    <xf numFmtId="3" fontId="2" fillId="0" borderId="7" xfId="0" applyNumberFormat="1" applyFont="1" applyBorder="1" applyAlignment="1">
      <alignment horizontal="center"/>
    </xf>
    <xf numFmtId="3" fontId="2" fillId="0" borderId="4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3" fontId="3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Personalizado 1">
      <a:dk1>
        <a:sysClr val="windowText" lastClr="000000"/>
      </a:dk1>
      <a:lt1>
        <a:srgbClr val="FFFFFF"/>
      </a:lt1>
      <a:dk2>
        <a:srgbClr val="366092"/>
      </a:dk2>
      <a:lt2>
        <a:srgbClr val="FFFFFF"/>
      </a:lt2>
      <a:accent1>
        <a:srgbClr val="8064A2"/>
      </a:accent1>
      <a:accent2>
        <a:srgbClr val="800080"/>
      </a:accent2>
      <a:accent3>
        <a:srgbClr val="9BBB59"/>
      </a:accent3>
      <a:accent4>
        <a:srgbClr val="4BACC6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S68"/>
  <sheetViews>
    <sheetView tabSelected="1" topLeftCell="A35" workbookViewId="0">
      <selection activeCell="S70" sqref="B38:S70"/>
    </sheetView>
  </sheetViews>
  <sheetFormatPr baseColWidth="10" defaultRowHeight="15" x14ac:dyDescent="0.25"/>
  <cols>
    <col min="2" max="2" width="15.5703125" customWidth="1"/>
    <col min="3" max="3" width="12.140625" customWidth="1"/>
    <col min="5" max="5" width="17.140625" customWidth="1"/>
    <col min="6" max="6" width="16" customWidth="1"/>
    <col min="7" max="7" width="17.28515625" customWidth="1"/>
    <col min="8" max="8" width="15" customWidth="1"/>
    <col min="9" max="9" width="12.5703125" customWidth="1"/>
    <col min="10" max="11" width="15.7109375" customWidth="1"/>
    <col min="16" max="16" width="9.42578125" customWidth="1"/>
    <col min="18" max="18" width="13.5703125" customWidth="1"/>
    <col min="19" max="19" width="18" customWidth="1"/>
  </cols>
  <sheetData>
    <row r="2" spans="2:19" x14ac:dyDescent="0.25">
      <c r="B2" s="28" t="s">
        <v>39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</row>
    <row r="3" spans="2:19" x14ac:dyDescent="0.25"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</row>
    <row r="4" spans="2:19" x14ac:dyDescent="0.25"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</row>
    <row r="5" spans="2:19" x14ac:dyDescent="0.25">
      <c r="B5" s="29" t="s">
        <v>38</v>
      </c>
      <c r="C5" s="29" t="s">
        <v>37</v>
      </c>
      <c r="D5" s="31" t="s">
        <v>36</v>
      </c>
      <c r="E5" s="33" t="s">
        <v>35</v>
      </c>
      <c r="F5" s="25" t="s">
        <v>34</v>
      </c>
      <c r="G5" s="25" t="s">
        <v>33</v>
      </c>
      <c r="H5" s="25" t="s">
        <v>32</v>
      </c>
      <c r="I5" s="25" t="s">
        <v>31</v>
      </c>
      <c r="J5" s="25" t="s">
        <v>30</v>
      </c>
      <c r="K5" s="25" t="s">
        <v>29</v>
      </c>
      <c r="L5" s="25" t="s">
        <v>28</v>
      </c>
      <c r="M5" s="25" t="s">
        <v>7</v>
      </c>
      <c r="N5" s="25" t="s">
        <v>27</v>
      </c>
      <c r="O5" s="25" t="s">
        <v>26</v>
      </c>
      <c r="P5" s="25" t="s">
        <v>25</v>
      </c>
      <c r="Q5" s="25" t="s">
        <v>24</v>
      </c>
      <c r="R5" s="25" t="s">
        <v>23</v>
      </c>
      <c r="S5" s="35" t="s">
        <v>22</v>
      </c>
    </row>
    <row r="6" spans="2:19" ht="35.25" customHeight="1" x14ac:dyDescent="0.25">
      <c r="B6" s="30"/>
      <c r="C6" s="30"/>
      <c r="D6" s="32"/>
      <c r="E6" s="34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35"/>
    </row>
    <row r="7" spans="2:19" ht="15.75" x14ac:dyDescent="0.3">
      <c r="B7" s="21" t="s">
        <v>21</v>
      </c>
      <c r="C7" s="14">
        <v>17967</v>
      </c>
      <c r="D7" s="20">
        <f t="shared" ref="D7:D13" si="0">C7/$C$13</f>
        <v>0.62698911222780573</v>
      </c>
      <c r="E7" s="19">
        <f>$E$13*D7</f>
        <v>0</v>
      </c>
      <c r="F7" s="19">
        <f>F13*D7</f>
        <v>0</v>
      </c>
      <c r="G7" s="19">
        <f>$G$13*D7</f>
        <v>0</v>
      </c>
      <c r="H7" s="19"/>
      <c r="I7" s="18"/>
      <c r="J7" s="18"/>
      <c r="K7" s="18"/>
      <c r="L7" s="17"/>
      <c r="M7" s="17"/>
      <c r="N7" s="17"/>
      <c r="O7" s="17"/>
      <c r="P7" s="17"/>
      <c r="Q7" s="17"/>
      <c r="R7" s="17"/>
      <c r="S7" s="16">
        <f t="shared" ref="S7:S13" si="1">SUM(E7:R7)</f>
        <v>0</v>
      </c>
    </row>
    <row r="8" spans="2:19" ht="15.75" x14ac:dyDescent="0.3">
      <c r="B8" s="21" t="s">
        <v>20</v>
      </c>
      <c r="C8" s="14">
        <v>7841</v>
      </c>
      <c r="D8" s="20">
        <f t="shared" si="0"/>
        <v>0.2736250697934115</v>
      </c>
      <c r="E8" s="19">
        <f t="shared" ref="E8:E12" si="2">$E$13*D8</f>
        <v>0</v>
      </c>
      <c r="F8" s="19">
        <f>F13*D8</f>
        <v>0</v>
      </c>
      <c r="G8" s="19">
        <f t="shared" ref="G8:G12" si="3">$G$13*D8</f>
        <v>0</v>
      </c>
      <c r="H8" s="19"/>
      <c r="I8" s="18"/>
      <c r="J8" s="18"/>
      <c r="K8" s="18"/>
      <c r="L8" s="17"/>
      <c r="M8" s="17"/>
      <c r="N8" s="17"/>
      <c r="O8" s="17"/>
      <c r="P8" s="17"/>
      <c r="Q8" s="17"/>
      <c r="R8" s="17"/>
      <c r="S8" s="16">
        <f t="shared" si="1"/>
        <v>0</v>
      </c>
    </row>
    <row r="9" spans="2:19" ht="15.75" x14ac:dyDescent="0.3">
      <c r="B9" s="21" t="s">
        <v>19</v>
      </c>
      <c r="C9" s="14">
        <v>256</v>
      </c>
      <c r="D9" s="20">
        <f t="shared" si="0"/>
        <v>8.9335566722501397E-3</v>
      </c>
      <c r="E9" s="19">
        <f t="shared" si="2"/>
        <v>0</v>
      </c>
      <c r="F9" s="19">
        <f>F13*D9</f>
        <v>0</v>
      </c>
      <c r="G9" s="19">
        <f t="shared" si="3"/>
        <v>0</v>
      </c>
      <c r="H9" s="19"/>
      <c r="I9" s="18"/>
      <c r="J9" s="18"/>
      <c r="K9" s="18"/>
      <c r="L9" s="17"/>
      <c r="M9" s="17"/>
      <c r="N9" s="17"/>
      <c r="O9" s="17"/>
      <c r="P9" s="17"/>
      <c r="Q9" s="17"/>
      <c r="R9" s="17"/>
      <c r="S9" s="16">
        <f t="shared" si="1"/>
        <v>0</v>
      </c>
    </row>
    <row r="10" spans="2:19" ht="15.75" x14ac:dyDescent="0.3">
      <c r="B10" s="21" t="s">
        <v>18</v>
      </c>
      <c r="C10" s="14">
        <v>648</v>
      </c>
      <c r="D10" s="20">
        <f t="shared" si="0"/>
        <v>2.2613065326633167E-2</v>
      </c>
      <c r="E10" s="19">
        <f t="shared" si="2"/>
        <v>0</v>
      </c>
      <c r="F10" s="19">
        <f>F13*D10</f>
        <v>0</v>
      </c>
      <c r="G10" s="19">
        <f t="shared" si="3"/>
        <v>0</v>
      </c>
      <c r="H10" s="19"/>
      <c r="I10" s="18"/>
      <c r="J10" s="18"/>
      <c r="K10" s="18"/>
      <c r="L10" s="17"/>
      <c r="M10" s="17"/>
      <c r="N10" s="17"/>
      <c r="O10" s="17"/>
      <c r="P10" s="17"/>
      <c r="Q10" s="17"/>
      <c r="R10" s="17"/>
      <c r="S10" s="16">
        <f t="shared" si="1"/>
        <v>0</v>
      </c>
    </row>
    <row r="11" spans="2:19" ht="15.75" x14ac:dyDescent="0.3">
      <c r="B11" s="21" t="s">
        <v>17</v>
      </c>
      <c r="C11" s="14">
        <v>1012</v>
      </c>
      <c r="D11" s="20">
        <f t="shared" si="0"/>
        <v>3.5315466219988836E-2</v>
      </c>
      <c r="E11" s="19">
        <f t="shared" si="2"/>
        <v>0</v>
      </c>
      <c r="F11" s="19">
        <f>F13*D11</f>
        <v>0</v>
      </c>
      <c r="G11" s="19">
        <f t="shared" si="3"/>
        <v>0</v>
      </c>
      <c r="H11" s="19"/>
      <c r="I11" s="18"/>
      <c r="J11" s="18"/>
      <c r="K11" s="18"/>
      <c r="L11" s="17"/>
      <c r="M11" s="17"/>
      <c r="N11" s="17"/>
      <c r="O11" s="17"/>
      <c r="P11" s="17"/>
      <c r="Q11" s="17"/>
      <c r="R11" s="17"/>
      <c r="S11" s="16">
        <f t="shared" si="1"/>
        <v>0</v>
      </c>
    </row>
    <row r="12" spans="2:19" ht="15.75" x14ac:dyDescent="0.3">
      <c r="B12" s="21" t="s">
        <v>16</v>
      </c>
      <c r="C12" s="14">
        <v>932</v>
      </c>
      <c r="D12" s="20">
        <f t="shared" si="0"/>
        <v>3.2523729759910663E-2</v>
      </c>
      <c r="E12" s="19">
        <f t="shared" si="2"/>
        <v>0</v>
      </c>
      <c r="F12" s="19">
        <f>F13*D12</f>
        <v>0</v>
      </c>
      <c r="G12" s="19">
        <f t="shared" si="3"/>
        <v>0</v>
      </c>
      <c r="H12" s="19"/>
      <c r="I12" s="18"/>
      <c r="J12" s="18"/>
      <c r="K12" s="18"/>
      <c r="L12" s="17"/>
      <c r="M12" s="17"/>
      <c r="N12" s="17"/>
      <c r="O12" s="17"/>
      <c r="P12" s="17"/>
      <c r="Q12" s="17"/>
      <c r="R12" s="17"/>
      <c r="S12" s="16">
        <f t="shared" si="1"/>
        <v>0</v>
      </c>
    </row>
    <row r="13" spans="2:19" ht="18.75" x14ac:dyDescent="0.3">
      <c r="B13" s="15" t="s">
        <v>15</v>
      </c>
      <c r="C13" s="14">
        <f>SUM(C7:C12)</f>
        <v>28656</v>
      </c>
      <c r="D13" s="13">
        <f t="shared" si="0"/>
        <v>1</v>
      </c>
      <c r="E13" s="12">
        <v>0</v>
      </c>
      <c r="F13" s="12">
        <v>0</v>
      </c>
      <c r="G13" s="12">
        <v>0</v>
      </c>
      <c r="H13" s="12">
        <v>0</v>
      </c>
      <c r="I13" s="12">
        <v>1129521</v>
      </c>
      <c r="J13" s="12">
        <v>0</v>
      </c>
      <c r="K13" s="12">
        <v>0</v>
      </c>
      <c r="L13" s="12">
        <v>67954</v>
      </c>
      <c r="M13" s="12">
        <v>1131155</v>
      </c>
      <c r="N13" s="12">
        <v>1539996</v>
      </c>
      <c r="O13" s="12">
        <v>1973289</v>
      </c>
      <c r="P13" s="12">
        <v>0</v>
      </c>
      <c r="Q13" s="12">
        <v>48447869</v>
      </c>
      <c r="R13" s="12">
        <v>55973735</v>
      </c>
      <c r="S13" s="11">
        <f t="shared" si="1"/>
        <v>110263519</v>
      </c>
    </row>
    <row r="14" spans="2:19" ht="16.5" x14ac:dyDescent="0.3">
      <c r="B14" s="1"/>
      <c r="C14" s="8"/>
      <c r="D14" s="1"/>
      <c r="E14" s="8"/>
      <c r="F14" s="8"/>
      <c r="G14" s="8"/>
      <c r="H14" s="8"/>
      <c r="I14" s="8"/>
      <c r="J14" s="27"/>
      <c r="K14" s="27"/>
      <c r="L14" s="8"/>
      <c r="M14" s="8"/>
      <c r="N14" s="8"/>
      <c r="O14" s="8"/>
      <c r="P14" s="8"/>
      <c r="Q14" s="1"/>
      <c r="R14" s="1"/>
      <c r="S14" s="1"/>
    </row>
    <row r="15" spans="2:19" ht="10.5" customHeight="1" x14ac:dyDescent="0.3">
      <c r="B15" s="36"/>
      <c r="C15" s="36"/>
      <c r="D15" s="36"/>
      <c r="E15" s="10"/>
      <c r="F15" s="10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2:19" ht="16.5" x14ac:dyDescent="0.3">
      <c r="B16" s="1"/>
      <c r="C16" s="1"/>
      <c r="D16" s="1"/>
      <c r="E16" s="8"/>
      <c r="F16" s="8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2:19" ht="16.5" x14ac:dyDescent="0.3">
      <c r="B17" s="9"/>
      <c r="C17" s="1"/>
      <c r="D17" s="1"/>
      <c r="E17" s="8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2:19" ht="16.5" x14ac:dyDescent="0.3">
      <c r="E18" s="8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2:19" ht="17.25" thickBot="1" x14ac:dyDescent="0.35"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2:19" ht="16.5" x14ac:dyDescent="0.3">
      <c r="E20" s="7" t="s">
        <v>14</v>
      </c>
      <c r="F20" s="6"/>
      <c r="G20" s="37">
        <f>E13</f>
        <v>0</v>
      </c>
      <c r="H20" s="38"/>
      <c r="K20" s="1"/>
      <c r="L20" s="1"/>
      <c r="M20" s="1"/>
      <c r="N20" s="1"/>
      <c r="O20" s="1"/>
      <c r="P20" s="1"/>
      <c r="Q20" s="1"/>
      <c r="R20" s="1"/>
      <c r="S20" s="1"/>
    </row>
    <row r="21" spans="2:19" ht="16.5" x14ac:dyDescent="0.3">
      <c r="E21" s="5" t="s">
        <v>13</v>
      </c>
      <c r="F21" s="4"/>
      <c r="G21" s="39">
        <f>G13</f>
        <v>0</v>
      </c>
      <c r="H21" s="40"/>
      <c r="K21" s="1"/>
      <c r="L21" s="1"/>
      <c r="M21" s="1"/>
      <c r="N21" s="1"/>
      <c r="O21" s="1"/>
      <c r="P21" s="1"/>
      <c r="Q21" s="1"/>
      <c r="R21" s="1"/>
      <c r="S21" s="1"/>
    </row>
    <row r="22" spans="2:19" ht="16.5" x14ac:dyDescent="0.3">
      <c r="E22" s="5" t="s">
        <v>12</v>
      </c>
      <c r="F22" s="4"/>
      <c r="G22" s="39">
        <f>I13</f>
        <v>1129521</v>
      </c>
      <c r="H22" s="40"/>
      <c r="K22" s="1"/>
      <c r="L22" s="1"/>
      <c r="M22" s="1"/>
      <c r="N22" s="1"/>
      <c r="O22" s="1"/>
      <c r="P22" s="1"/>
      <c r="Q22" s="1"/>
      <c r="R22" s="1"/>
      <c r="S22" s="1"/>
    </row>
    <row r="23" spans="2:19" ht="16.5" x14ac:dyDescent="0.3">
      <c r="E23" s="5" t="s">
        <v>11</v>
      </c>
      <c r="F23" s="4"/>
      <c r="G23" s="41">
        <f>H13</f>
        <v>0</v>
      </c>
      <c r="H23" s="42"/>
      <c r="K23" s="1"/>
      <c r="L23" s="1"/>
      <c r="M23" s="1"/>
      <c r="N23" s="1"/>
      <c r="O23" s="1"/>
      <c r="P23" s="1"/>
      <c r="Q23" s="1"/>
      <c r="R23" s="1"/>
      <c r="S23" s="1"/>
    </row>
    <row r="24" spans="2:19" ht="16.5" x14ac:dyDescent="0.3">
      <c r="E24" s="5" t="s">
        <v>10</v>
      </c>
      <c r="F24" s="4"/>
      <c r="G24" s="39">
        <f>J13+K13</f>
        <v>0</v>
      </c>
      <c r="H24" s="40"/>
      <c r="K24" s="1"/>
      <c r="L24" s="1"/>
      <c r="M24" s="1"/>
      <c r="N24" s="1"/>
      <c r="O24" s="1"/>
      <c r="P24" s="1"/>
      <c r="Q24" s="1"/>
      <c r="R24" s="1"/>
      <c r="S24" s="1"/>
    </row>
    <row r="25" spans="2:19" ht="16.5" x14ac:dyDescent="0.3">
      <c r="E25" s="5" t="s">
        <v>9</v>
      </c>
      <c r="F25" s="4"/>
      <c r="G25" s="39">
        <f>O11</f>
        <v>0</v>
      </c>
      <c r="H25" s="40"/>
      <c r="K25" s="1"/>
      <c r="L25" s="1"/>
      <c r="M25" s="1"/>
      <c r="N25" s="1"/>
      <c r="O25" s="1"/>
      <c r="P25" s="1"/>
      <c r="Q25" s="1"/>
      <c r="R25" s="1"/>
      <c r="S25" s="1"/>
    </row>
    <row r="26" spans="2:19" ht="16.5" x14ac:dyDescent="0.3">
      <c r="E26" s="5" t="s">
        <v>8</v>
      </c>
      <c r="F26" s="4"/>
      <c r="G26" s="39">
        <f>L13</f>
        <v>67954</v>
      </c>
      <c r="H26" s="40"/>
      <c r="K26" s="1"/>
      <c r="L26" s="1"/>
      <c r="M26" s="1"/>
      <c r="N26" s="1"/>
      <c r="O26" s="1"/>
      <c r="P26" s="1"/>
      <c r="Q26" s="1"/>
      <c r="R26" s="1"/>
      <c r="S26" s="1"/>
    </row>
    <row r="27" spans="2:19" ht="16.5" x14ac:dyDescent="0.3">
      <c r="E27" s="5" t="s">
        <v>7</v>
      </c>
      <c r="F27" s="4"/>
      <c r="G27" s="41">
        <f>M13</f>
        <v>1131155</v>
      </c>
      <c r="H27" s="42"/>
      <c r="K27" s="1"/>
      <c r="L27" s="1"/>
      <c r="M27" s="1"/>
      <c r="N27" s="1"/>
      <c r="O27" s="1"/>
      <c r="P27" s="1"/>
      <c r="Q27" s="1"/>
      <c r="R27" s="1"/>
      <c r="S27" s="1"/>
    </row>
    <row r="28" spans="2:19" ht="16.5" x14ac:dyDescent="0.3">
      <c r="E28" s="5" t="s">
        <v>6</v>
      </c>
      <c r="F28" s="4"/>
      <c r="G28" s="41">
        <f>N13</f>
        <v>1539996</v>
      </c>
      <c r="H28" s="49"/>
      <c r="K28" s="1"/>
      <c r="L28" s="1"/>
      <c r="M28" s="1"/>
      <c r="N28" s="23" t="s">
        <v>5</v>
      </c>
      <c r="O28" s="23"/>
      <c r="P28" s="23"/>
      <c r="Q28" s="23"/>
    </row>
    <row r="29" spans="2:19" ht="16.5" customHeight="1" x14ac:dyDescent="0.3">
      <c r="E29" s="5" t="s">
        <v>4</v>
      </c>
      <c r="F29" s="4"/>
      <c r="G29" s="41">
        <f>O13</f>
        <v>1973289</v>
      </c>
      <c r="H29" s="49"/>
      <c r="K29" s="1"/>
      <c r="L29" s="1"/>
      <c r="M29" s="1"/>
      <c r="N29" s="24" t="s">
        <v>3</v>
      </c>
      <c r="O29" s="24"/>
      <c r="P29" s="24"/>
      <c r="Q29" s="24"/>
    </row>
    <row r="30" spans="2:19" ht="16.5" x14ac:dyDescent="0.3">
      <c r="E30" s="5" t="s">
        <v>2</v>
      </c>
      <c r="F30" s="4"/>
      <c r="G30" s="41">
        <f>Q13</f>
        <v>48447869</v>
      </c>
      <c r="H30" s="42"/>
      <c r="K30" s="1"/>
      <c r="L30" s="1"/>
      <c r="M30" s="1"/>
      <c r="N30" s="1"/>
      <c r="O30" s="1"/>
      <c r="P30" s="1"/>
    </row>
    <row r="31" spans="2:19" ht="17.25" thickBot="1" x14ac:dyDescent="0.35">
      <c r="E31" s="3" t="s">
        <v>1</v>
      </c>
      <c r="F31" s="2"/>
      <c r="G31" s="43">
        <f>R13</f>
        <v>55973735</v>
      </c>
      <c r="H31" s="44"/>
      <c r="K31" s="1"/>
      <c r="L31" s="1"/>
      <c r="M31" s="1"/>
      <c r="N31" s="1"/>
      <c r="O31" s="1"/>
      <c r="P31" s="1"/>
    </row>
    <row r="32" spans="2:19" ht="17.25" thickBot="1" x14ac:dyDescent="0.35">
      <c r="E32" s="45" t="s">
        <v>0</v>
      </c>
      <c r="F32" s="46"/>
      <c r="G32" s="47">
        <f>SUM(G20:H31)</f>
        <v>110263519</v>
      </c>
      <c r="H32" s="48"/>
      <c r="K32" s="1"/>
      <c r="L32" s="1"/>
      <c r="M32" s="1"/>
      <c r="N32" s="1"/>
      <c r="O32" s="1"/>
      <c r="P32" s="1"/>
      <c r="Q32" s="1"/>
      <c r="R32" s="1"/>
      <c r="S32" s="1"/>
    </row>
    <row r="38" spans="2:19" x14ac:dyDescent="0.25">
      <c r="B38" s="28" t="s">
        <v>40</v>
      </c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</row>
    <row r="39" spans="2:19" x14ac:dyDescent="0.25"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</row>
    <row r="40" spans="2:19" x14ac:dyDescent="0.25"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</row>
    <row r="41" spans="2:19" x14ac:dyDescent="0.25">
      <c r="B41" s="29" t="s">
        <v>38</v>
      </c>
      <c r="C41" s="29" t="s">
        <v>37</v>
      </c>
      <c r="D41" s="31" t="s">
        <v>36</v>
      </c>
      <c r="E41" s="33" t="s">
        <v>35</v>
      </c>
      <c r="F41" s="25" t="s">
        <v>34</v>
      </c>
      <c r="G41" s="25" t="s">
        <v>33</v>
      </c>
      <c r="H41" s="25" t="s">
        <v>32</v>
      </c>
      <c r="I41" s="25" t="s">
        <v>31</v>
      </c>
      <c r="J41" s="25" t="s">
        <v>30</v>
      </c>
      <c r="K41" s="25" t="s">
        <v>29</v>
      </c>
      <c r="L41" s="25" t="s">
        <v>28</v>
      </c>
      <c r="M41" s="25" t="s">
        <v>7</v>
      </c>
      <c r="N41" s="25" t="s">
        <v>27</v>
      </c>
      <c r="O41" s="25" t="s">
        <v>26</v>
      </c>
      <c r="P41" s="25" t="s">
        <v>25</v>
      </c>
      <c r="Q41" s="25" t="s">
        <v>24</v>
      </c>
      <c r="R41" s="25" t="s">
        <v>23</v>
      </c>
      <c r="S41" s="35" t="s">
        <v>22</v>
      </c>
    </row>
    <row r="42" spans="2:19" ht="33" customHeight="1" x14ac:dyDescent="0.25">
      <c r="B42" s="30"/>
      <c r="C42" s="30"/>
      <c r="D42" s="32"/>
      <c r="E42" s="34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35"/>
    </row>
    <row r="43" spans="2:19" ht="15.75" x14ac:dyDescent="0.3">
      <c r="B43" s="21" t="s">
        <v>21</v>
      </c>
      <c r="C43" s="14">
        <v>17967</v>
      </c>
      <c r="D43" s="20">
        <f t="shared" ref="D43:D49" si="4">C43/$C$13</f>
        <v>0.62698911222780573</v>
      </c>
      <c r="E43" s="19">
        <f>D43*$E$49</f>
        <v>167281895.82652849</v>
      </c>
      <c r="F43" s="19">
        <f>F49*D43</f>
        <v>0</v>
      </c>
      <c r="G43" s="19">
        <f>D43*$G$49</f>
        <v>7345194.3784547746</v>
      </c>
      <c r="H43" s="19"/>
      <c r="I43" s="18"/>
      <c r="J43" s="18"/>
      <c r="K43" s="18"/>
      <c r="L43" s="17"/>
      <c r="M43" s="17"/>
      <c r="N43" s="17"/>
      <c r="O43" s="17"/>
      <c r="P43" s="17"/>
      <c r="Q43" s="17"/>
      <c r="R43" s="17"/>
      <c r="S43" s="16">
        <f t="shared" ref="S43:S49" si="5">SUM(E43:R43)</f>
        <v>174627090.20498326</v>
      </c>
    </row>
    <row r="44" spans="2:19" ht="15.75" x14ac:dyDescent="0.3">
      <c r="B44" s="21" t="s">
        <v>20</v>
      </c>
      <c r="C44" s="14">
        <v>7841</v>
      </c>
      <c r="D44" s="20">
        <f t="shared" si="4"/>
        <v>0.2736250697934115</v>
      </c>
      <c r="E44" s="19">
        <f t="shared" ref="E44:E48" si="6">D44*$E$49</f>
        <v>73003692.61289084</v>
      </c>
      <c r="F44" s="19">
        <f>F49*D44</f>
        <v>0</v>
      </c>
      <c r="G44" s="19">
        <f t="shared" ref="G44:G48" si="7">D44*$G$49</f>
        <v>3205525.0805067001</v>
      </c>
      <c r="H44" s="19"/>
      <c r="I44" s="18"/>
      <c r="J44" s="18"/>
      <c r="K44" s="18"/>
      <c r="L44" s="17"/>
      <c r="M44" s="17"/>
      <c r="N44" s="17"/>
      <c r="O44" s="17"/>
      <c r="P44" s="17"/>
      <c r="Q44" s="17"/>
      <c r="R44" s="17"/>
      <c r="S44" s="16">
        <f t="shared" si="5"/>
        <v>76209217.693397537</v>
      </c>
    </row>
    <row r="45" spans="2:19" ht="15.75" x14ac:dyDescent="0.3">
      <c r="B45" s="21" t="s">
        <v>19</v>
      </c>
      <c r="C45" s="14">
        <v>256</v>
      </c>
      <c r="D45" s="20">
        <f t="shared" si="4"/>
        <v>8.9335566722501397E-3</v>
      </c>
      <c r="E45" s="19">
        <f t="shared" si="6"/>
        <v>2383490.0279173646</v>
      </c>
      <c r="F45" s="19">
        <f>F49*D45</f>
        <v>0</v>
      </c>
      <c r="G45" s="19">
        <f t="shared" si="7"/>
        <v>104656.85762144053</v>
      </c>
      <c r="H45" s="19"/>
      <c r="I45" s="18"/>
      <c r="J45" s="18"/>
      <c r="K45" s="18"/>
      <c r="L45" s="17"/>
      <c r="M45" s="17"/>
      <c r="N45" s="17"/>
      <c r="O45" s="17"/>
      <c r="P45" s="17"/>
      <c r="Q45" s="17"/>
      <c r="R45" s="17"/>
      <c r="S45" s="16">
        <f t="shared" si="5"/>
        <v>2488146.8855388053</v>
      </c>
    </row>
    <row r="46" spans="2:19" ht="15.75" x14ac:dyDescent="0.3">
      <c r="B46" s="21" t="s">
        <v>18</v>
      </c>
      <c r="C46" s="14">
        <v>648</v>
      </c>
      <c r="D46" s="20">
        <f t="shared" si="4"/>
        <v>2.2613065326633167E-2</v>
      </c>
      <c r="E46" s="19">
        <f t="shared" si="6"/>
        <v>6033209.1331658298</v>
      </c>
      <c r="F46" s="19">
        <f>F49*D46</f>
        <v>0</v>
      </c>
      <c r="G46" s="19">
        <f t="shared" si="7"/>
        <v>264912.67085427139</v>
      </c>
      <c r="H46" s="19"/>
      <c r="I46" s="18"/>
      <c r="J46" s="18"/>
      <c r="K46" s="18"/>
      <c r="L46" s="17"/>
      <c r="M46" s="17"/>
      <c r="N46" s="17"/>
      <c r="O46" s="17"/>
      <c r="P46" s="17"/>
      <c r="Q46" s="17"/>
      <c r="R46" s="17"/>
      <c r="S46" s="16">
        <f t="shared" si="5"/>
        <v>6298121.8040201012</v>
      </c>
    </row>
    <row r="47" spans="2:19" ht="15.75" x14ac:dyDescent="0.3">
      <c r="B47" s="21" t="s">
        <v>17</v>
      </c>
      <c r="C47" s="14">
        <v>1012</v>
      </c>
      <c r="D47" s="20">
        <f t="shared" si="4"/>
        <v>3.5315466219988836E-2</v>
      </c>
      <c r="E47" s="19">
        <f t="shared" si="6"/>
        <v>9422234.0166108329</v>
      </c>
      <c r="F47" s="19">
        <f>F49*D47</f>
        <v>0</v>
      </c>
      <c r="G47" s="19">
        <f t="shared" si="7"/>
        <v>413721.64028475713</v>
      </c>
      <c r="H47" s="19"/>
      <c r="I47" s="18"/>
      <c r="J47" s="18"/>
      <c r="K47" s="18"/>
      <c r="L47" s="17"/>
      <c r="M47" s="17"/>
      <c r="N47" s="17"/>
      <c r="O47" s="17"/>
      <c r="P47" s="17"/>
      <c r="Q47" s="17"/>
      <c r="R47" s="17"/>
      <c r="S47" s="16">
        <f t="shared" si="5"/>
        <v>9835955.6568955891</v>
      </c>
    </row>
    <row r="48" spans="2:19" ht="15.75" x14ac:dyDescent="0.3">
      <c r="B48" s="21" t="s">
        <v>16</v>
      </c>
      <c r="C48" s="14">
        <v>932</v>
      </c>
      <c r="D48" s="20">
        <f t="shared" si="4"/>
        <v>3.2523729759910663E-2</v>
      </c>
      <c r="E48" s="19">
        <f t="shared" si="6"/>
        <v>8677393.3828866556</v>
      </c>
      <c r="F48" s="19">
        <f>F49*D48</f>
        <v>0</v>
      </c>
      <c r="G48" s="19">
        <f t="shared" si="7"/>
        <v>381016.37227805692</v>
      </c>
      <c r="H48" s="19"/>
      <c r="I48" s="18"/>
      <c r="J48" s="18"/>
      <c r="K48" s="18"/>
      <c r="L48" s="17"/>
      <c r="M48" s="17"/>
      <c r="N48" s="17"/>
      <c r="O48" s="17"/>
      <c r="P48" s="17"/>
      <c r="Q48" s="17"/>
      <c r="R48" s="17"/>
      <c r="S48" s="16">
        <f t="shared" si="5"/>
        <v>9058409.7551647127</v>
      </c>
    </row>
    <row r="49" spans="2:19" ht="18.75" x14ac:dyDescent="0.3">
      <c r="B49" s="15" t="s">
        <v>15</v>
      </c>
      <c r="C49" s="14">
        <f>SUM(C43:C48)</f>
        <v>28656</v>
      </c>
      <c r="D49" s="13">
        <f t="shared" si="4"/>
        <v>1</v>
      </c>
      <c r="E49" s="12">
        <v>266801915</v>
      </c>
      <c r="F49" s="12">
        <v>0</v>
      </c>
      <c r="G49" s="12">
        <v>11715027</v>
      </c>
      <c r="H49" s="12">
        <v>0</v>
      </c>
      <c r="I49" s="12">
        <v>0</v>
      </c>
      <c r="J49" s="12">
        <v>-769189</v>
      </c>
      <c r="K49" s="12">
        <v>-2065303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12">
        <v>0</v>
      </c>
      <c r="S49" s="11">
        <f t="shared" si="5"/>
        <v>275682450</v>
      </c>
    </row>
    <row r="50" spans="2:19" ht="16.5" x14ac:dyDescent="0.3">
      <c r="B50" s="1"/>
      <c r="C50" s="8"/>
      <c r="D50" s="1"/>
      <c r="E50" s="8"/>
      <c r="F50" s="8"/>
      <c r="G50" s="8"/>
      <c r="H50" s="8"/>
      <c r="I50" s="8"/>
      <c r="J50" s="27"/>
      <c r="K50" s="27"/>
      <c r="L50" s="8"/>
      <c r="M50" s="8"/>
      <c r="N50" s="8"/>
      <c r="O50" s="8"/>
      <c r="P50" s="8"/>
      <c r="Q50" s="1"/>
      <c r="R50" s="1"/>
      <c r="S50" s="1"/>
    </row>
    <row r="51" spans="2:19" ht="16.5" x14ac:dyDescent="0.3">
      <c r="B51" s="36"/>
      <c r="C51" s="36"/>
      <c r="D51" s="36"/>
      <c r="E51" s="10"/>
      <c r="F51" s="10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2:19" ht="16.5" x14ac:dyDescent="0.3">
      <c r="B52" s="1"/>
      <c r="C52" s="1"/>
      <c r="D52" s="1"/>
      <c r="E52" s="8"/>
      <c r="F52" s="8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2:19" ht="16.5" x14ac:dyDescent="0.3">
      <c r="B53" s="9"/>
      <c r="C53" s="1"/>
      <c r="D53" s="1"/>
      <c r="E53" s="8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2:19" ht="16.5" x14ac:dyDescent="0.3">
      <c r="E54" s="8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2:19" ht="17.25" thickBot="1" x14ac:dyDescent="0.35"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2:19" ht="16.5" x14ac:dyDescent="0.3">
      <c r="E56" s="7" t="s">
        <v>14</v>
      </c>
      <c r="F56" s="6"/>
      <c r="G56" s="37">
        <f>E49</f>
        <v>266801915</v>
      </c>
      <c r="H56" s="38"/>
      <c r="K56" s="1"/>
      <c r="L56" s="1"/>
      <c r="M56" s="1"/>
      <c r="N56" s="1"/>
      <c r="O56" s="1"/>
      <c r="P56" s="1"/>
      <c r="Q56" s="1"/>
      <c r="R56" s="1"/>
      <c r="S56" s="1"/>
    </row>
    <row r="57" spans="2:19" ht="16.5" x14ac:dyDescent="0.3">
      <c r="E57" s="5" t="s">
        <v>13</v>
      </c>
      <c r="F57" s="4"/>
      <c r="G57" s="39">
        <f>G49</f>
        <v>11715027</v>
      </c>
      <c r="H57" s="40"/>
      <c r="K57" s="1"/>
      <c r="L57" s="1"/>
      <c r="M57" s="1"/>
      <c r="N57" s="1"/>
      <c r="O57" s="1"/>
      <c r="P57" s="1"/>
      <c r="Q57" s="1"/>
      <c r="R57" s="1"/>
      <c r="S57" s="1"/>
    </row>
    <row r="58" spans="2:19" ht="16.5" x14ac:dyDescent="0.3">
      <c r="E58" s="5" t="s">
        <v>12</v>
      </c>
      <c r="F58" s="4"/>
      <c r="G58" s="39">
        <f>I49</f>
        <v>0</v>
      </c>
      <c r="H58" s="40"/>
      <c r="K58" s="1"/>
      <c r="L58" s="1"/>
      <c r="M58" s="1"/>
      <c r="N58" s="1"/>
      <c r="O58" s="1"/>
      <c r="P58" s="1"/>
      <c r="Q58" s="1"/>
      <c r="R58" s="1"/>
      <c r="S58" s="1"/>
    </row>
    <row r="59" spans="2:19" ht="16.5" x14ac:dyDescent="0.3">
      <c r="E59" s="5" t="s">
        <v>11</v>
      </c>
      <c r="F59" s="4"/>
      <c r="G59" s="41">
        <f>H49</f>
        <v>0</v>
      </c>
      <c r="H59" s="42"/>
      <c r="K59" s="1"/>
      <c r="L59" s="1"/>
      <c r="M59" s="1"/>
      <c r="N59" s="1"/>
      <c r="O59" s="1"/>
      <c r="P59" s="1"/>
      <c r="Q59" s="1"/>
      <c r="R59" s="1"/>
      <c r="S59" s="1"/>
    </row>
    <row r="60" spans="2:19" ht="16.5" x14ac:dyDescent="0.3">
      <c r="E60" s="5" t="s">
        <v>10</v>
      </c>
      <c r="F60" s="4"/>
      <c r="G60" s="39">
        <f>J49+K49</f>
        <v>-2834492</v>
      </c>
      <c r="H60" s="40"/>
      <c r="K60" s="1"/>
      <c r="L60" s="1"/>
      <c r="M60" s="1"/>
      <c r="N60" s="1"/>
      <c r="O60" s="1"/>
      <c r="P60" s="1"/>
      <c r="Q60" s="1"/>
      <c r="R60" s="1"/>
      <c r="S60" s="1"/>
    </row>
    <row r="61" spans="2:19" ht="16.5" x14ac:dyDescent="0.3">
      <c r="E61" s="5" t="s">
        <v>9</v>
      </c>
      <c r="F61" s="4"/>
      <c r="G61" s="39">
        <f>O47</f>
        <v>0</v>
      </c>
      <c r="H61" s="40"/>
      <c r="K61" s="1"/>
      <c r="L61" s="1"/>
      <c r="M61" s="1"/>
      <c r="N61" s="1"/>
      <c r="O61" s="1"/>
      <c r="P61" s="1"/>
      <c r="Q61" s="1"/>
      <c r="R61" s="1"/>
      <c r="S61" s="1"/>
    </row>
    <row r="62" spans="2:19" ht="16.5" x14ac:dyDescent="0.3">
      <c r="E62" s="5" t="s">
        <v>8</v>
      </c>
      <c r="F62" s="4"/>
      <c r="G62" s="39">
        <f>L49</f>
        <v>0</v>
      </c>
      <c r="H62" s="40"/>
      <c r="K62" s="1"/>
      <c r="L62" s="1"/>
      <c r="M62" s="1"/>
      <c r="N62" s="1"/>
      <c r="O62" s="1"/>
      <c r="P62" s="1"/>
      <c r="Q62" s="1"/>
      <c r="R62" s="1"/>
      <c r="S62" s="1"/>
    </row>
    <row r="63" spans="2:19" ht="16.5" x14ac:dyDescent="0.3">
      <c r="E63" s="5" t="s">
        <v>7</v>
      </c>
      <c r="F63" s="4"/>
      <c r="G63" s="41">
        <f>M49</f>
        <v>0</v>
      </c>
      <c r="H63" s="42"/>
      <c r="K63" s="1"/>
      <c r="L63" s="1"/>
      <c r="M63" s="1"/>
      <c r="N63" s="1"/>
      <c r="O63" s="1"/>
      <c r="P63" s="1"/>
      <c r="Q63" s="1"/>
      <c r="R63" s="1"/>
      <c r="S63" s="1"/>
    </row>
    <row r="64" spans="2:19" ht="16.5" x14ac:dyDescent="0.3">
      <c r="E64" s="5" t="s">
        <v>6</v>
      </c>
      <c r="F64" s="4"/>
      <c r="G64" s="41">
        <f>N49</f>
        <v>0</v>
      </c>
      <c r="H64" s="49"/>
      <c r="K64" s="1"/>
      <c r="L64" s="1"/>
      <c r="M64" s="1"/>
      <c r="N64" s="23" t="s">
        <v>5</v>
      </c>
      <c r="O64" s="23"/>
      <c r="P64" s="23"/>
      <c r="Q64" s="23"/>
    </row>
    <row r="65" spans="5:19" ht="16.5" x14ac:dyDescent="0.3">
      <c r="E65" s="5" t="s">
        <v>4</v>
      </c>
      <c r="F65" s="4"/>
      <c r="G65" s="41">
        <f>O49</f>
        <v>0</v>
      </c>
      <c r="H65" s="49"/>
      <c r="K65" s="1"/>
      <c r="L65" s="1"/>
      <c r="M65" s="1"/>
      <c r="N65" s="24" t="s">
        <v>3</v>
      </c>
      <c r="O65" s="24"/>
      <c r="P65" s="24"/>
      <c r="Q65" s="24"/>
    </row>
    <row r="66" spans="5:19" ht="16.5" x14ac:dyDescent="0.3">
      <c r="E66" s="5" t="s">
        <v>2</v>
      </c>
      <c r="F66" s="4"/>
      <c r="G66" s="41">
        <f>Q49</f>
        <v>0</v>
      </c>
      <c r="H66" s="42"/>
      <c r="K66" s="1"/>
      <c r="L66" s="1"/>
      <c r="M66" s="1"/>
      <c r="N66" s="1"/>
      <c r="O66" s="1"/>
      <c r="P66" s="1"/>
    </row>
    <row r="67" spans="5:19" ht="17.25" thickBot="1" x14ac:dyDescent="0.35">
      <c r="E67" s="3" t="s">
        <v>1</v>
      </c>
      <c r="F67" s="2"/>
      <c r="G67" s="43">
        <f>R49</f>
        <v>0</v>
      </c>
      <c r="H67" s="44"/>
      <c r="K67" s="1"/>
      <c r="L67" s="1"/>
      <c r="M67" s="1"/>
      <c r="N67" s="1"/>
      <c r="O67" s="1"/>
      <c r="P67" s="1"/>
    </row>
    <row r="68" spans="5:19" ht="17.25" thickBot="1" x14ac:dyDescent="0.35">
      <c r="E68" s="45" t="s">
        <v>0</v>
      </c>
      <c r="F68" s="46"/>
      <c r="G68" s="47">
        <f>SUM(G56:H67)</f>
        <v>275682450</v>
      </c>
      <c r="H68" s="48"/>
      <c r="K68" s="1"/>
      <c r="L68" s="1"/>
      <c r="M68" s="1"/>
      <c r="N68" s="1"/>
      <c r="O68" s="1"/>
      <c r="P68" s="1"/>
      <c r="Q68" s="1"/>
      <c r="R68" s="1"/>
      <c r="S68" s="1"/>
    </row>
  </sheetData>
  <mergeCells count="74">
    <mergeCell ref="G65:H65"/>
    <mergeCell ref="N65:Q65"/>
    <mergeCell ref="G66:H66"/>
    <mergeCell ref="G67:H67"/>
    <mergeCell ref="E68:F68"/>
    <mergeCell ref="G68:H68"/>
    <mergeCell ref="G61:H61"/>
    <mergeCell ref="G62:H62"/>
    <mergeCell ref="G63:H63"/>
    <mergeCell ref="G64:H64"/>
    <mergeCell ref="N64:Q64"/>
    <mergeCell ref="G56:H56"/>
    <mergeCell ref="G57:H57"/>
    <mergeCell ref="G58:H58"/>
    <mergeCell ref="G59:H59"/>
    <mergeCell ref="G60:H60"/>
    <mergeCell ref="Q41:Q42"/>
    <mergeCell ref="R41:R42"/>
    <mergeCell ref="S41:S42"/>
    <mergeCell ref="J50:K50"/>
    <mergeCell ref="B51:D51"/>
    <mergeCell ref="B38:S39"/>
    <mergeCell ref="B41:B42"/>
    <mergeCell ref="C41:C42"/>
    <mergeCell ref="D41:D42"/>
    <mergeCell ref="E41:E42"/>
    <mergeCell ref="F41:F42"/>
    <mergeCell ref="G41:G42"/>
    <mergeCell ref="H41:H42"/>
    <mergeCell ref="I41:I42"/>
    <mergeCell ref="J41:J42"/>
    <mergeCell ref="K41:K42"/>
    <mergeCell ref="L41:L42"/>
    <mergeCell ref="M41:M42"/>
    <mergeCell ref="N41:N42"/>
    <mergeCell ref="O41:O42"/>
    <mergeCell ref="P41:P42"/>
    <mergeCell ref="G26:H26"/>
    <mergeCell ref="G31:H31"/>
    <mergeCell ref="E32:F32"/>
    <mergeCell ref="G32:H32"/>
    <mergeCell ref="G27:H27"/>
    <mergeCell ref="G28:H28"/>
    <mergeCell ref="G29:H29"/>
    <mergeCell ref="G30:H30"/>
    <mergeCell ref="G21:H21"/>
    <mergeCell ref="G22:H22"/>
    <mergeCell ref="G23:H23"/>
    <mergeCell ref="G24:H24"/>
    <mergeCell ref="G25:H25"/>
    <mergeCell ref="B15:D15"/>
    <mergeCell ref="G20:H20"/>
    <mergeCell ref="K5:K6"/>
    <mergeCell ref="L5:L6"/>
    <mergeCell ref="M5:M6"/>
    <mergeCell ref="B2:S3"/>
    <mergeCell ref="B5:B6"/>
    <mergeCell ref="C5:C6"/>
    <mergeCell ref="D5:D6"/>
    <mergeCell ref="E5:E6"/>
    <mergeCell ref="F5:F6"/>
    <mergeCell ref="G5:G6"/>
    <mergeCell ref="H5:H6"/>
    <mergeCell ref="Q5:Q6"/>
    <mergeCell ref="R5:R6"/>
    <mergeCell ref="S5:S6"/>
    <mergeCell ref="N5:N6"/>
    <mergeCell ref="I5:I6"/>
    <mergeCell ref="J5:J6"/>
    <mergeCell ref="N28:Q28"/>
    <mergeCell ref="N29:Q29"/>
    <mergeCell ref="O5:O6"/>
    <mergeCell ref="P5:P6"/>
    <mergeCell ref="J14:K14"/>
  </mergeCells>
  <pageMargins left="0.7" right="0.7" top="0.75" bottom="0.75" header="0.3" footer="0.3"/>
  <pageSetup paperSize="5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2020-09-01T20:03:13Z</cp:lastPrinted>
  <dcterms:created xsi:type="dcterms:W3CDTF">2020-02-17T14:14:32Z</dcterms:created>
  <dcterms:modified xsi:type="dcterms:W3CDTF">2020-09-01T20:06:48Z</dcterms:modified>
</cp:coreProperties>
</file>