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2" sheetId="2" r:id="rId1"/>
  </sheets>
  <calcPr calcId="162913"/>
</workbook>
</file>

<file path=xl/calcChain.xml><?xml version="1.0" encoding="utf-8"?>
<calcChain xmlns="http://schemas.openxmlformats.org/spreadsheetml/2006/main">
  <c r="D28" i="2" l="1"/>
  <c r="V13" i="2"/>
  <c r="D34" i="2" l="1"/>
  <c r="D33" i="2"/>
  <c r="D32" i="2"/>
  <c r="D31" i="2"/>
  <c r="D30" i="2"/>
  <c r="D29" i="2"/>
  <c r="D27" i="2"/>
  <c r="D26" i="2"/>
  <c r="D24" i="2"/>
  <c r="D23" i="2"/>
  <c r="D22" i="2"/>
  <c r="C13" i="2"/>
  <c r="D10" i="2" s="1"/>
  <c r="U10" i="2" l="1"/>
  <c r="G10" i="2"/>
  <c r="E10" i="2"/>
  <c r="V10" i="2" s="1"/>
  <c r="F10" i="2"/>
  <c r="D7" i="2"/>
  <c r="D9" i="2"/>
  <c r="D12" i="2"/>
  <c r="D8" i="2"/>
  <c r="D11" i="2"/>
  <c r="D35" i="2"/>
  <c r="O11" i="2"/>
  <c r="U7" i="2"/>
  <c r="O10" i="2"/>
  <c r="U11" i="2"/>
  <c r="O7" i="2"/>
  <c r="F7" i="2"/>
  <c r="F11" i="2"/>
  <c r="G12" i="2" l="1"/>
  <c r="E12" i="2"/>
  <c r="U12" i="2"/>
  <c r="O12" i="2"/>
  <c r="F9" i="2"/>
  <c r="G9" i="2"/>
  <c r="V9" i="2" s="1"/>
  <c r="E9" i="2"/>
  <c r="U9" i="2"/>
  <c r="O9" i="2"/>
  <c r="G8" i="2"/>
  <c r="E8" i="2"/>
  <c r="U8" i="2"/>
  <c r="F8" i="2"/>
  <c r="O8" i="2"/>
  <c r="F12" i="2"/>
  <c r="G11" i="2"/>
  <c r="E11" i="2"/>
  <c r="G7" i="2"/>
  <c r="E7" i="2"/>
  <c r="V11" i="2"/>
  <c r="V7" i="2"/>
  <c r="V12" i="2" l="1"/>
  <c r="V8" i="2"/>
</calcChain>
</file>

<file path=xl/comments1.xml><?xml version="1.0" encoding="utf-8"?>
<comments xmlns="http://schemas.openxmlformats.org/spreadsheetml/2006/main">
  <authors>
    <author>WinuE</author>
  </authors>
  <commentList>
    <comment ref="I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<sst xmlns="http://schemas.openxmlformats.org/spreadsheetml/2006/main" count="44" uniqueCount="43">
  <si>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</si>
  <si>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</si>
  <si>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</si>
  <si>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</si>
  <si>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</si>
  <si>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</si>
  <si>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</si>
  <si>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</si>
  <si>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</si>
  <si>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</si>
  <si>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</si>
  <si>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</si>
  <si>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</si>
  <si>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</si>
  <si>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</si>
  <si>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</si>
  <si>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</si>
  <si>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</si>
  <si>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</si>
  <si>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</si>
  <si>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</si>
  <si>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</si>
  <si>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</si>
  <si>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</si>
  <si>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</si>
  <si>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</si>
  <si>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</si>
  <si>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</si>
  <si>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</si>
  <si>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</si>
  <si>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</si>
  <si>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</si>
  <si>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</si>
  <si>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</si>
  <si>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</si>
  <si>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</si>
  <si>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</si>
  <si>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</si>
  <si>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</si>
  <si>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</si>
  <si>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 20919</t>
  </si>
  <si>
    <t>DES. RETIRO LEY 20.919</t>
  </si>
  <si>
    <t>DISTRIBUCION ASIGNACIONES Y LEYES  MES DE SEPTIEMBRE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</si>
</sst>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3" fontId="0" fillId="0" borderId="0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V36"/>
  <sheetViews>
    <sheetView tabSelected="1" workbookViewId="0">
      <selection activeCell="M22" sqref="M22"/>
    </sheetView>
  </sheetViews>
  <sheetFormatPr baseColWidth="10" defaultRowHeight="15" x14ac:dyDescent="0.25"/>
  <cols>
    <col min="5" max="5" width="13.7109375" bestFit="1" customWidth="1"/>
    <col min="12" max="12" width="11.42578125" style="15"/>
  </cols>
  <sheetData>
    <row r="2" spans="2:22" x14ac:dyDescent="0.25">
      <c r="B2" s="15"/>
      <c r="C2" s="19" t="s">
        <v>42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7"/>
    </row>
    <row r="3" spans="2:22" x14ac:dyDescent="0.25">
      <c r="B3" s="15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7"/>
    </row>
    <row r="4" spans="2:22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2:22" ht="15" customHeight="1" x14ac:dyDescent="0.25">
      <c r="B5" s="20" t="s">
        <v>0</v>
      </c>
      <c r="C5" s="20" t="s">
        <v>1</v>
      </c>
      <c r="D5" s="22"/>
      <c r="E5" s="24" t="s">
        <v>2</v>
      </c>
      <c r="F5" s="26" t="s">
        <v>3</v>
      </c>
      <c r="G5" s="28" t="s">
        <v>4</v>
      </c>
      <c r="H5" s="28" t="s">
        <v>37</v>
      </c>
      <c r="I5" s="26" t="s">
        <v>9</v>
      </c>
      <c r="J5" s="26" t="s">
        <v>31</v>
      </c>
      <c r="K5" s="26" t="s">
        <v>40</v>
      </c>
      <c r="L5" s="26" t="s">
        <v>7</v>
      </c>
      <c r="M5" s="28" t="s">
        <v>6</v>
      </c>
      <c r="N5" s="30" t="s">
        <v>36</v>
      </c>
      <c r="O5" s="30" t="s">
        <v>8</v>
      </c>
      <c r="P5" s="32" t="s">
        <v>5</v>
      </c>
      <c r="Q5" s="32" t="s">
        <v>34</v>
      </c>
      <c r="R5" s="26" t="s">
        <v>10</v>
      </c>
      <c r="S5" s="26" t="s">
        <v>35</v>
      </c>
      <c r="T5" s="26" t="s">
        <v>11</v>
      </c>
      <c r="U5" s="26" t="s">
        <v>12</v>
      </c>
      <c r="V5" s="34" t="s">
        <v>33</v>
      </c>
    </row>
    <row r="6" spans="2:22" x14ac:dyDescent="0.25">
      <c r="B6" s="21"/>
      <c r="C6" s="21"/>
      <c r="D6" s="23"/>
      <c r="E6" s="25"/>
      <c r="F6" s="27"/>
      <c r="G6" s="29"/>
      <c r="H6" s="29"/>
      <c r="I6" s="27"/>
      <c r="J6" s="27"/>
      <c r="K6" s="27"/>
      <c r="L6" s="27"/>
      <c r="M6" s="29"/>
      <c r="N6" s="31"/>
      <c r="O6" s="31"/>
      <c r="P6" s="33"/>
      <c r="Q6" s="33"/>
      <c r="R6" s="27"/>
      <c r="S6" s="27"/>
      <c r="T6" s="27"/>
      <c r="U6" s="27"/>
      <c r="V6" s="34"/>
    </row>
    <row r="7" spans="2:22" ht="15.75" x14ac:dyDescent="0.25">
      <c r="B7" s="1" t="s">
        <v>13</v>
      </c>
      <c r="C7" s="2">
        <v>17398</v>
      </c>
      <c r="D7" s="3">
        <f>C7/$C$13</f>
        <v>0.62639063906390635</v>
      </c>
      <c r="E7" s="16">
        <f>$E$13*D7</f>
        <v>133971510.96792078</v>
      </c>
      <c r="F7" s="4">
        <f>F13*D7</f>
        <v>0</v>
      </c>
      <c r="G7" s="4">
        <f>$G$13*D7</f>
        <v>6896920.4843204319</v>
      </c>
      <c r="H7" s="4"/>
      <c r="I7" s="6"/>
      <c r="J7" s="6"/>
      <c r="K7" s="6"/>
      <c r="L7" s="6"/>
      <c r="M7" s="5"/>
      <c r="N7" s="5"/>
      <c r="O7" s="5">
        <f>$O$16*D7</f>
        <v>0</v>
      </c>
      <c r="P7" s="5"/>
      <c r="Q7" s="5"/>
      <c r="R7" s="5"/>
      <c r="S7" s="5"/>
      <c r="T7" s="5"/>
      <c r="U7" s="5">
        <f>$U$16*D7</f>
        <v>0</v>
      </c>
      <c r="V7" s="5">
        <f t="shared" ref="V7:V12" si="0">SUM(E7:U7)</f>
        <v>140868431.45224121</v>
      </c>
    </row>
    <row r="8" spans="2:22" ht="25.5" x14ac:dyDescent="0.25">
      <c r="B8" s="1" t="s">
        <v>14</v>
      </c>
      <c r="C8" s="2">
        <v>7602</v>
      </c>
      <c r="D8" s="3">
        <f t="shared" ref="D8:D12" si="1">C8/$C$13</f>
        <v>0.27369936993699368</v>
      </c>
      <c r="E8" s="16">
        <f t="shared" ref="E8:E12" si="2">$E$13*D8</f>
        <v>58538419.725148506</v>
      </c>
      <c r="F8" s="4">
        <f>F13*D8</f>
        <v>0</v>
      </c>
      <c r="G8" s="4">
        <f t="shared" ref="G8:G12" si="3">$G$13*D8</f>
        <v>3013587.1664446443</v>
      </c>
      <c r="H8" s="4"/>
      <c r="I8" s="6"/>
      <c r="J8" s="6"/>
      <c r="K8" s="6"/>
      <c r="L8" s="6"/>
      <c r="M8" s="5"/>
      <c r="N8" s="5"/>
      <c r="O8" s="5">
        <f t="shared" ref="O8:O12" si="4">$O$16*D8</f>
        <v>0</v>
      </c>
      <c r="P8" s="5"/>
      <c r="Q8" s="5"/>
      <c r="R8" s="5"/>
      <c r="S8" s="5"/>
      <c r="T8" s="5"/>
      <c r="U8" s="5">
        <f t="shared" ref="U8:U12" si="5">$U$16*D8</f>
        <v>0</v>
      </c>
      <c r="V8" s="5">
        <f t="shared" si="0"/>
        <v>61552006.891593151</v>
      </c>
    </row>
    <row r="9" spans="2:22" ht="15.75" x14ac:dyDescent="0.25">
      <c r="B9" s="1" t="s">
        <v>15</v>
      </c>
      <c r="C9" s="2">
        <v>275</v>
      </c>
      <c r="D9" s="3">
        <f t="shared" si="1"/>
        <v>9.9009900990099011E-3</v>
      </c>
      <c r="E9" s="16">
        <f t="shared" si="2"/>
        <v>2117609.2376237623</v>
      </c>
      <c r="F9" s="4">
        <f>F13*D9</f>
        <v>0</v>
      </c>
      <c r="G9" s="4">
        <f t="shared" si="3"/>
        <v>109015.58415841585</v>
      </c>
      <c r="H9" s="4"/>
      <c r="I9" s="6"/>
      <c r="J9" s="6"/>
      <c r="K9" s="6"/>
      <c r="L9" s="6"/>
      <c r="M9" s="5"/>
      <c r="N9" s="5"/>
      <c r="O9" s="5">
        <f t="shared" si="4"/>
        <v>0</v>
      </c>
      <c r="P9" s="5"/>
      <c r="Q9" s="5"/>
      <c r="R9" s="5"/>
      <c r="S9" s="5"/>
      <c r="T9" s="5"/>
      <c r="U9" s="5">
        <f t="shared" si="5"/>
        <v>0</v>
      </c>
      <c r="V9" s="5">
        <f t="shared" si="0"/>
        <v>2226624.8217821782</v>
      </c>
    </row>
    <row r="10" spans="2:22" ht="15.75" x14ac:dyDescent="0.25">
      <c r="B10" s="1" t="s">
        <v>16</v>
      </c>
      <c r="C10" s="2">
        <v>652</v>
      </c>
      <c r="D10" s="3">
        <f t="shared" si="1"/>
        <v>2.3474347434743473E-2</v>
      </c>
      <c r="E10" s="16">
        <f t="shared" si="2"/>
        <v>5020658.992475247</v>
      </c>
      <c r="F10" s="4">
        <f>F13*D10</f>
        <v>0</v>
      </c>
      <c r="G10" s="4">
        <f t="shared" si="3"/>
        <v>258466.0395319532</v>
      </c>
      <c r="H10" s="4"/>
      <c r="I10" s="6"/>
      <c r="J10" s="6"/>
      <c r="K10" s="6"/>
      <c r="L10" s="6"/>
      <c r="M10" s="5"/>
      <c r="N10" s="5"/>
      <c r="O10" s="5">
        <f t="shared" si="4"/>
        <v>0</v>
      </c>
      <c r="P10" s="5"/>
      <c r="Q10" s="5"/>
      <c r="R10" s="5"/>
      <c r="S10" s="5"/>
      <c r="T10" s="5"/>
      <c r="U10" s="5">
        <f t="shared" si="5"/>
        <v>0</v>
      </c>
      <c r="V10" s="5">
        <f t="shared" si="0"/>
        <v>5279125.0320072006</v>
      </c>
    </row>
    <row r="11" spans="2:22" ht="15.75" x14ac:dyDescent="0.25">
      <c r="B11" s="1" t="s">
        <v>17</v>
      </c>
      <c r="C11" s="2">
        <v>1012</v>
      </c>
      <c r="D11" s="3">
        <f t="shared" si="1"/>
        <v>3.6435643564356433E-2</v>
      </c>
      <c r="E11" s="16">
        <f t="shared" si="2"/>
        <v>7792801.9944554446</v>
      </c>
      <c r="F11" s="4">
        <f>F13*D11</f>
        <v>0</v>
      </c>
      <c r="G11" s="4">
        <f t="shared" si="3"/>
        <v>401177.3497029703</v>
      </c>
      <c r="H11" s="4"/>
      <c r="I11" s="6"/>
      <c r="J11" s="6"/>
      <c r="K11" s="6"/>
      <c r="L11" s="6"/>
      <c r="M11" s="5"/>
      <c r="N11" s="5"/>
      <c r="O11" s="5">
        <f t="shared" si="4"/>
        <v>0</v>
      </c>
      <c r="P11" s="5"/>
      <c r="Q11" s="5"/>
      <c r="R11" s="5"/>
      <c r="S11" s="5"/>
      <c r="T11" s="5"/>
      <c r="U11" s="5">
        <f t="shared" si="5"/>
        <v>0</v>
      </c>
      <c r="V11" s="5">
        <f t="shared" si="0"/>
        <v>8193979.3441584148</v>
      </c>
    </row>
    <row r="12" spans="2:22" ht="25.5" x14ac:dyDescent="0.25">
      <c r="B12" s="1" t="s">
        <v>18</v>
      </c>
      <c r="C12" s="2">
        <v>836</v>
      </c>
      <c r="D12" s="3">
        <f t="shared" si="1"/>
        <v>3.0099009900990098E-2</v>
      </c>
      <c r="E12" s="16">
        <f t="shared" si="2"/>
        <v>6437532.082376237</v>
      </c>
      <c r="F12" s="4">
        <f>F13*D12</f>
        <v>0</v>
      </c>
      <c r="G12" s="4">
        <f t="shared" si="3"/>
        <v>331407.37584158417</v>
      </c>
      <c r="H12" s="4"/>
      <c r="I12" s="6"/>
      <c r="J12" s="6"/>
      <c r="K12" s="6"/>
      <c r="L12" s="6"/>
      <c r="M12" s="5"/>
      <c r="N12" s="5"/>
      <c r="O12" s="5">
        <f t="shared" si="4"/>
        <v>0</v>
      </c>
      <c r="P12" s="5"/>
      <c r="Q12" s="5"/>
      <c r="R12" s="5"/>
      <c r="S12" s="5"/>
      <c r="T12" s="5"/>
      <c r="U12" s="5">
        <f t="shared" si="5"/>
        <v>0</v>
      </c>
      <c r="V12" s="5">
        <f t="shared" si="0"/>
        <v>6768939.4582178211</v>
      </c>
    </row>
    <row r="13" spans="2:22" ht="15.75" x14ac:dyDescent="0.25">
      <c r="B13" s="8" t="s">
        <v>19</v>
      </c>
      <c r="C13" s="2">
        <f>SUM(C7:C12)</f>
        <v>27775</v>
      </c>
      <c r="D13" s="9">
        <v>0</v>
      </c>
      <c r="E13" s="10">
        <v>213878533</v>
      </c>
      <c r="F13" s="10">
        <v>0</v>
      </c>
      <c r="G13" s="10">
        <v>11010574</v>
      </c>
      <c r="H13" s="10"/>
      <c r="I13" s="10">
        <v>950645</v>
      </c>
      <c r="J13" s="10">
        <v>-912804</v>
      </c>
      <c r="K13" s="10">
        <v>-554715</v>
      </c>
      <c r="L13" s="10">
        <v>-1549994</v>
      </c>
      <c r="M13" s="10">
        <v>63867</v>
      </c>
      <c r="N13" s="10">
        <v>1063136</v>
      </c>
      <c r="O13" s="10">
        <v>1539997</v>
      </c>
      <c r="P13" s="10">
        <v>0</v>
      </c>
      <c r="Q13" s="10"/>
      <c r="R13" s="10">
        <v>44821854</v>
      </c>
      <c r="S13" s="10"/>
      <c r="T13" s="10">
        <v>44051897</v>
      </c>
      <c r="U13" s="10"/>
      <c r="V13" s="5">
        <f>SUM(D13:U13)</f>
        <v>314362990</v>
      </c>
    </row>
    <row r="14" spans="2:22" x14ac:dyDescent="0.25">
      <c r="B14" s="15"/>
      <c r="C14" s="7"/>
      <c r="D14" s="15"/>
      <c r="E14" s="7"/>
      <c r="F14" s="7"/>
      <c r="G14" s="7"/>
      <c r="H14" s="7"/>
      <c r="I14" s="7"/>
      <c r="J14" s="38"/>
      <c r="K14" s="38"/>
      <c r="L14" s="18"/>
      <c r="M14" s="7"/>
      <c r="N14" s="7"/>
      <c r="O14" s="7"/>
      <c r="P14" s="7"/>
      <c r="Q14" s="7"/>
      <c r="R14" s="15"/>
      <c r="S14" s="15"/>
      <c r="T14" s="15"/>
      <c r="U14" s="7"/>
      <c r="V14" s="7"/>
    </row>
    <row r="15" spans="2:22" x14ac:dyDescent="0.25">
      <c r="B15" s="39"/>
      <c r="C15" s="39"/>
      <c r="D15" s="39"/>
      <c r="E15" s="11"/>
      <c r="F15" s="11"/>
      <c r="G15" s="15"/>
      <c r="H15" s="15"/>
      <c r="I15" s="15"/>
      <c r="J15" s="15"/>
      <c r="K15" s="15"/>
      <c r="M15" s="15"/>
      <c r="N15" s="15"/>
      <c r="O15" s="15"/>
      <c r="P15" s="15"/>
      <c r="Q15" s="15"/>
      <c r="R15" s="15"/>
      <c r="S15" s="15"/>
      <c r="T15" s="15"/>
      <c r="U15" s="15"/>
      <c r="V15" s="7"/>
    </row>
    <row r="16" spans="2:22" x14ac:dyDescent="0.25">
      <c r="B16" s="15"/>
      <c r="C16" s="15"/>
      <c r="D16" s="15"/>
      <c r="E16" s="15"/>
      <c r="F16" s="15"/>
      <c r="G16" s="15"/>
      <c r="H16" s="15"/>
      <c r="I16" s="15"/>
      <c r="J16" s="15"/>
      <c r="K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2:22" x14ac:dyDescent="0.25">
      <c r="B17" s="15"/>
      <c r="C17" s="15"/>
      <c r="D17" s="15"/>
      <c r="E17" s="15"/>
      <c r="F17" s="15"/>
      <c r="G17" s="15"/>
      <c r="H17" s="15"/>
      <c r="I17" s="15"/>
      <c r="J17" s="15"/>
      <c r="K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2:22" x14ac:dyDescent="0.25">
      <c r="B18" s="15"/>
      <c r="C18" s="15"/>
      <c r="D18" s="15"/>
      <c r="E18" s="15"/>
      <c r="F18" s="15"/>
      <c r="G18" s="15"/>
      <c r="H18" s="15"/>
      <c r="I18" s="15"/>
      <c r="J18" s="15"/>
      <c r="K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2:22" x14ac:dyDescent="0.25">
      <c r="B19" s="15"/>
      <c r="C19" s="15"/>
      <c r="D19" s="15"/>
      <c r="E19" s="15"/>
      <c r="F19" s="15"/>
      <c r="G19" s="15"/>
      <c r="H19" s="15"/>
      <c r="I19" s="15"/>
      <c r="J19" s="15"/>
      <c r="K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2:22" x14ac:dyDescent="0.25">
      <c r="B20" s="15"/>
      <c r="C20" s="15"/>
      <c r="D20" s="15"/>
      <c r="E20" s="15"/>
      <c r="F20" s="15"/>
      <c r="G20" s="15"/>
      <c r="H20" s="15"/>
      <c r="I20" s="15"/>
      <c r="J20" s="15"/>
      <c r="K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2:22" x14ac:dyDescent="0.25">
      <c r="B21" s="12"/>
      <c r="C21" s="15"/>
      <c r="D21" s="15"/>
      <c r="E21" s="15"/>
      <c r="F21" s="15"/>
      <c r="G21" s="15"/>
      <c r="H21" s="15"/>
      <c r="I21" s="15"/>
      <c r="J21" s="15"/>
      <c r="K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2:22" x14ac:dyDescent="0.25">
      <c r="B22" s="35" t="s">
        <v>20</v>
      </c>
      <c r="C22" s="35"/>
      <c r="D22" s="36">
        <f>E13</f>
        <v>213878533</v>
      </c>
      <c r="E22" s="37"/>
      <c r="F22" s="15"/>
      <c r="G22" s="15"/>
      <c r="H22" s="15"/>
      <c r="I22" s="15"/>
      <c r="J22" s="15"/>
      <c r="K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2:22" x14ac:dyDescent="0.25">
      <c r="B23" s="35" t="s">
        <v>21</v>
      </c>
      <c r="C23" s="35"/>
      <c r="D23" s="36">
        <f>G13</f>
        <v>11010574</v>
      </c>
      <c r="E23" s="37"/>
      <c r="F23" s="15"/>
      <c r="G23" s="15"/>
      <c r="H23" s="15"/>
      <c r="I23" s="15"/>
      <c r="J23" s="15"/>
      <c r="K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2:22" x14ac:dyDescent="0.25">
      <c r="B24" s="35" t="s">
        <v>23</v>
      </c>
      <c r="C24" s="35"/>
      <c r="D24" s="36">
        <f>I13</f>
        <v>950645</v>
      </c>
      <c r="E24" s="37"/>
      <c r="F24" s="15"/>
      <c r="G24" s="15"/>
      <c r="H24" s="15"/>
      <c r="I24" s="15"/>
      <c r="J24" s="15"/>
      <c r="K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2:22" x14ac:dyDescent="0.25">
      <c r="B25" s="40" t="s">
        <v>38</v>
      </c>
      <c r="C25" s="41"/>
      <c r="D25" s="42"/>
      <c r="E25" s="43"/>
      <c r="F25" s="15"/>
      <c r="G25" s="15"/>
      <c r="H25" s="15"/>
      <c r="I25" s="15"/>
      <c r="J25" s="15"/>
      <c r="K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2:22" x14ac:dyDescent="0.25">
      <c r="B26" s="35" t="s">
        <v>27</v>
      </c>
      <c r="C26" s="35"/>
      <c r="D26" s="36">
        <f>K13</f>
        <v>-554715</v>
      </c>
      <c r="E26" s="37"/>
      <c r="F26" s="15"/>
      <c r="G26" s="15"/>
      <c r="H26" s="15"/>
      <c r="I26" s="15"/>
      <c r="J26" s="15"/>
      <c r="K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2:22" x14ac:dyDescent="0.25">
      <c r="B27" s="47" t="s">
        <v>32</v>
      </c>
      <c r="C27" s="35"/>
      <c r="D27" s="36">
        <f>J13</f>
        <v>-912804</v>
      </c>
      <c r="E27" s="37"/>
      <c r="F27" s="15"/>
      <c r="G27" s="15"/>
      <c r="H27" s="15"/>
      <c r="I27" s="15"/>
      <c r="J27" s="15"/>
      <c r="K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2:22" s="15" customFormat="1" x14ac:dyDescent="0.25">
      <c r="B28" s="47" t="s">
        <v>41</v>
      </c>
      <c r="C28" s="35"/>
      <c r="D28" s="36">
        <f>L13</f>
        <v>-1549994</v>
      </c>
      <c r="E28" s="37"/>
    </row>
    <row r="29" spans="2:22" x14ac:dyDescent="0.25">
      <c r="B29" s="35" t="s">
        <v>22</v>
      </c>
      <c r="C29" s="35"/>
      <c r="D29" s="36">
        <f>M13</f>
        <v>63867</v>
      </c>
      <c r="E29" s="37"/>
      <c r="F29" s="15"/>
      <c r="G29" s="15"/>
      <c r="H29" s="15"/>
      <c r="I29" s="15"/>
      <c r="J29" s="15"/>
      <c r="K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2:22" x14ac:dyDescent="0.25">
      <c r="B30" s="40" t="s">
        <v>36</v>
      </c>
      <c r="C30" s="41"/>
      <c r="D30" s="42">
        <f>N13</f>
        <v>1063136</v>
      </c>
      <c r="E30" s="43"/>
      <c r="F30" s="15"/>
      <c r="G30" s="15"/>
      <c r="H30" s="15"/>
      <c r="I30" s="15"/>
      <c r="J30" s="15"/>
      <c r="K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2:22" x14ac:dyDescent="0.25">
      <c r="B31" s="35" t="s">
        <v>24</v>
      </c>
      <c r="C31" s="35"/>
      <c r="D31" s="42">
        <f>O13</f>
        <v>1539997</v>
      </c>
      <c r="E31" s="45"/>
      <c r="F31" s="15"/>
      <c r="G31" s="15"/>
      <c r="H31" s="15"/>
      <c r="I31" s="15"/>
      <c r="J31" s="15"/>
      <c r="K31" s="15"/>
      <c r="M31" s="15"/>
      <c r="N31" s="15"/>
      <c r="O31" s="15"/>
      <c r="P31" s="15"/>
      <c r="Q31" s="15"/>
      <c r="R31" s="44" t="s">
        <v>39</v>
      </c>
      <c r="S31" s="44"/>
      <c r="T31" s="44"/>
      <c r="U31" s="15"/>
      <c r="V31" s="15"/>
    </row>
    <row r="32" spans="2:22" x14ac:dyDescent="0.25">
      <c r="B32" s="35" t="s">
        <v>29</v>
      </c>
      <c r="C32" s="35"/>
      <c r="D32" s="42">
        <f>P13+Q13</f>
        <v>0</v>
      </c>
      <c r="E32" s="45"/>
      <c r="F32" s="15"/>
      <c r="G32" s="15"/>
      <c r="H32" s="15"/>
      <c r="I32" s="15"/>
      <c r="J32" s="15"/>
      <c r="K32" s="15"/>
      <c r="M32" s="15"/>
      <c r="N32" s="15"/>
      <c r="O32" s="15"/>
      <c r="P32" s="15"/>
      <c r="Q32" s="15"/>
      <c r="R32" s="46" t="s">
        <v>30</v>
      </c>
      <c r="S32" s="46"/>
      <c r="T32" s="46"/>
      <c r="U32" s="15"/>
      <c r="V32" s="15"/>
    </row>
    <row r="33" spans="2:22" x14ac:dyDescent="0.25">
      <c r="B33" s="13" t="s">
        <v>25</v>
      </c>
      <c r="C33" s="14"/>
      <c r="D33" s="42">
        <f>R13+S13</f>
        <v>44821854</v>
      </c>
      <c r="E33" s="43"/>
      <c r="F33" s="15"/>
      <c r="G33" s="15"/>
      <c r="H33" s="15"/>
      <c r="I33" s="15"/>
      <c r="J33" s="15"/>
      <c r="K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2:22" x14ac:dyDescent="0.25">
      <c r="B34" s="13" t="s">
        <v>26</v>
      </c>
      <c r="C34" s="14"/>
      <c r="D34" s="42">
        <f>T13+U13</f>
        <v>44051897</v>
      </c>
      <c r="E34" s="45"/>
      <c r="F34" s="15"/>
      <c r="G34" s="15"/>
      <c r="H34" s="15"/>
      <c r="I34" s="15"/>
      <c r="J34" s="15"/>
      <c r="K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2:22" ht="15.75" thickBot="1" x14ac:dyDescent="0.3">
      <c r="B35" s="48" t="s">
        <v>28</v>
      </c>
      <c r="C35" s="48"/>
      <c r="D35" s="49">
        <f>SUM(D22:E34)</f>
        <v>314362990</v>
      </c>
      <c r="E35" s="50"/>
      <c r="F35" s="15"/>
      <c r="G35" s="15"/>
      <c r="H35" s="15"/>
      <c r="I35" s="15"/>
      <c r="J35" s="15"/>
      <c r="K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2:22" ht="15.75" thickTop="1" x14ac:dyDescent="0.25"/>
  </sheetData>
  <mergeCells count="52">
    <mergeCell ref="C2:U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U5:U6"/>
    <mergeCell ref="V5:V6"/>
    <mergeCell ref="J14:K14"/>
    <mergeCell ref="K5:K6"/>
    <mergeCell ref="M5:M6"/>
    <mergeCell ref="N5:N6"/>
    <mergeCell ref="O5:O6"/>
    <mergeCell ref="P5:P6"/>
    <mergeCell ref="Q5:Q6"/>
    <mergeCell ref="B24:C24"/>
    <mergeCell ref="D24:E24"/>
    <mergeCell ref="R5:R6"/>
    <mergeCell ref="S5:S6"/>
    <mergeCell ref="T5:T6"/>
    <mergeCell ref="B15:D15"/>
    <mergeCell ref="B22:C22"/>
    <mergeCell ref="D22:E22"/>
    <mergeCell ref="B23:C23"/>
    <mergeCell ref="D23:E23"/>
    <mergeCell ref="L5:L6"/>
    <mergeCell ref="B25:C25"/>
    <mergeCell ref="D25:E25"/>
    <mergeCell ref="B26:C26"/>
    <mergeCell ref="D26:E26"/>
    <mergeCell ref="B27:C27"/>
    <mergeCell ref="D27:E27"/>
    <mergeCell ref="B28:C28"/>
    <mergeCell ref="D28:E28"/>
    <mergeCell ref="B35:C35"/>
    <mergeCell ref="D35:E35"/>
    <mergeCell ref="R31:T31"/>
    <mergeCell ref="B32:C32"/>
    <mergeCell ref="D32:E32"/>
    <mergeCell ref="R32:T32"/>
    <mergeCell ref="D33:E33"/>
    <mergeCell ref="D34:E34"/>
    <mergeCell ref="B29:C29"/>
    <mergeCell ref="D29:E29"/>
    <mergeCell ref="B30:C30"/>
    <mergeCell ref="D30:E30"/>
    <mergeCell ref="B31:C31"/>
    <mergeCell ref="D31:E31"/>
  </mergeCells>
  <pageMargins left="0.7" right="0.7" top="0.75" bottom="0.75" header="0.3" footer="0.3"/>
  <pageSetup paperSize="41" scale="5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2018-10-04T21:33:39Z</cp:lastPrinted>
  <dcterms:created xsi:type="dcterms:W3CDTF">2012-05-28T15:50:23Z</dcterms:created>
  <dcterms:modified xsi:type="dcterms:W3CDTF">2025-02-14T18:44:57Z</dcterms:modified>
</cp:coreProperties>
</file>