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G21" i="1" l="1"/>
  <c r="C13" i="1" l="1"/>
  <c r="D13" i="1" s="1"/>
  <c r="G20" i="1"/>
  <c r="G22" i="1"/>
  <c r="G23" i="1"/>
  <c r="G24" i="1"/>
  <c r="G25" i="1"/>
  <c r="G26" i="1"/>
  <c r="G27" i="1"/>
  <c r="G28" i="1"/>
  <c r="G29" i="1"/>
  <c r="G30" i="1" l="1"/>
  <c r="D11" i="1"/>
  <c r="D9" i="1"/>
  <c r="D7" i="1"/>
  <c r="D12" i="1"/>
  <c r="D10" i="1"/>
  <c r="D8" i="1"/>
  <c r="G12" i="1" l="1"/>
  <c r="E12" i="1"/>
  <c r="G7" i="1"/>
  <c r="E7" i="1"/>
  <c r="G8" i="1"/>
  <c r="E8" i="1"/>
  <c r="G9" i="1"/>
  <c r="E9" i="1"/>
  <c r="E10" i="1"/>
  <c r="G10" i="1"/>
  <c r="E11" i="1"/>
  <c r="G11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<sst xmlns="http://schemas.openxmlformats.org/spreadsheetml/2006/main" count="39" uniqueCount="38">
  <si>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</si>
  <si>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</si>
  <si>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</si>
  <si>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</si>
  <si>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</si>
  <si>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</si>
  <si>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TANS A CATEGORIA C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</si>
  <si>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</si>
  <si>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</si>
  <si>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</si>
  <si>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</si>
  <si>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</si>
  <si>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</si>
  <si>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</si>
  <si>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</si>
  <si>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</si>
  <si>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</si>
  <si>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</si>
  <si>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</si>
  <si>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</si>
  <si>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</si>
  <si>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</si>
  <si>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</si>
  <si>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</si>
  <si>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</si>
  <si>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</si>
  <si>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</si>
  <si>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</si>
  <si>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</si>
  <si>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</si>
  <si>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</si>
  <si>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</si>
  <si>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</si>
  <si>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</si>
  <si>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 xml:space="preserve">DESCUENTO RETIRO VOLUNTARIO </t>
  </si>
  <si>
    <t>INTEGRACION DIF S.B.M.N</t>
  </si>
  <si>
    <t>REM TECNICOS (TENS)</t>
  </si>
  <si>
    <t>DISTRIBUCION PERCAPITA ASIGNACIONES Y LEYES SEPTIEMBRE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</si>
</sst>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0" xfId="0" applyNumberFormat="1" applyFont="1" applyFill="1" applyBorder="1"/>
    <xf numFmtId="3" fontId="9" fillId="2" borderId="10" xfId="1" applyNumberFormat="1" applyFont="1" applyFill="1" applyBorder="1" applyAlignment="1" applyProtection="1">
      <alignment horizontal="right"/>
    </xf>
    <xf numFmtId="0" fontId="2" fillId="4" borderId="10" xfId="0" applyFont="1" applyFill="1" applyBorder="1"/>
    <xf numFmtId="3" fontId="10" fillId="4" borderId="10" xfId="0" applyNumberFormat="1" applyFont="1" applyFill="1" applyBorder="1" applyAlignment="1">
      <alignment horizontal="right" vertical="top" wrapText="1"/>
    </xf>
    <xf numFmtId="0" fontId="10" fillId="4" borderId="10" xfId="0" applyFont="1" applyFill="1" applyBorder="1" applyAlignment="1">
      <alignment vertical="top" wrapText="1"/>
    </xf>
    <xf numFmtId="3" fontId="3" fillId="4" borderId="10" xfId="0" applyNumberFormat="1" applyFont="1" applyFill="1" applyBorder="1"/>
    <xf numFmtId="3" fontId="11" fillId="0" borderId="10" xfId="0" applyNumberFormat="1" applyFont="1" applyFill="1" applyBorder="1"/>
    <xf numFmtId="3" fontId="11" fillId="0" borderId="10" xfId="0" applyNumberFormat="1" applyFont="1" applyBorder="1"/>
    <xf numFmtId="3" fontId="11" fillId="5" borderId="10" xfId="0" applyNumberFormat="1" applyFont="1" applyFill="1" applyBorder="1"/>
    <xf numFmtId="164" fontId="5" fillId="0" borderId="10" xfId="0" applyNumberFormat="1" applyFont="1" applyBorder="1"/>
    <xf numFmtId="0" fontId="4" fillId="4" borderId="10" xfId="0" applyFont="1" applyFill="1" applyBorder="1" applyAlignment="1">
      <alignment vertical="top" wrapText="1"/>
    </xf>
    <xf numFmtId="0" fontId="15" fillId="0" borderId="0" xfId="0" applyFont="1"/>
    <xf numFmtId="0" fontId="17" fillId="0" borderId="8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5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3" fontId="2" fillId="0" borderId="8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0"/>
  <sheetViews>
    <sheetView tabSelected="1" workbookViewId="0">
      <selection sqref="A1:S34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2" t="s">
        <v>37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2:19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4" spans="2:19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2:19" x14ac:dyDescent="0.25">
      <c r="B5" s="23" t="s">
        <v>33</v>
      </c>
      <c r="C5" s="23" t="s">
        <v>32</v>
      </c>
      <c r="D5" s="25" t="s">
        <v>31</v>
      </c>
      <c r="E5" s="27" t="s">
        <v>30</v>
      </c>
      <c r="F5" s="19" t="s">
        <v>29</v>
      </c>
      <c r="G5" s="19" t="s">
        <v>28</v>
      </c>
      <c r="H5" s="19" t="s">
        <v>27</v>
      </c>
      <c r="I5" s="19" t="s">
        <v>26</v>
      </c>
      <c r="J5" s="19" t="s">
        <v>25</v>
      </c>
      <c r="K5" s="19" t="s">
        <v>24</v>
      </c>
      <c r="L5" s="19" t="s">
        <v>23</v>
      </c>
      <c r="M5" s="19" t="s">
        <v>6</v>
      </c>
      <c r="N5" s="19" t="s">
        <v>22</v>
      </c>
      <c r="O5" s="19" t="s">
        <v>21</v>
      </c>
      <c r="P5" s="19" t="s">
        <v>20</v>
      </c>
      <c r="Q5" s="19" t="s">
        <v>19</v>
      </c>
      <c r="R5" s="19" t="s">
        <v>18</v>
      </c>
      <c r="S5" s="29" t="s">
        <v>17</v>
      </c>
    </row>
    <row r="6" spans="2:19" ht="35.25" customHeight="1" x14ac:dyDescent="0.25">
      <c r="B6" s="24"/>
      <c r="C6" s="24"/>
      <c r="D6" s="26"/>
      <c r="E6" s="28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9"/>
    </row>
    <row r="7" spans="2:19" ht="15.75" x14ac:dyDescent="0.3">
      <c r="B7" s="15" t="s">
        <v>16</v>
      </c>
      <c r="C7" s="8">
        <v>17967</v>
      </c>
      <c r="D7" s="14">
        <f t="shared" ref="D7:D13" si="0">C7/$C$13</f>
        <v>0.62698911222780573</v>
      </c>
      <c r="E7" s="13">
        <f>$E$13*D7</f>
        <v>167281895.82652849</v>
      </c>
      <c r="F7" s="13">
        <f>F13*D7</f>
        <v>0</v>
      </c>
      <c r="G7" s="13">
        <f>$G$13*D7</f>
        <v>7345194.3784547746</v>
      </c>
      <c r="H7" s="13"/>
      <c r="I7" s="12"/>
      <c r="J7" s="12"/>
      <c r="K7" s="12"/>
      <c r="L7" s="11"/>
      <c r="M7" s="11"/>
      <c r="N7" s="11"/>
      <c r="O7" s="11"/>
      <c r="P7" s="11"/>
      <c r="Q7" s="11"/>
      <c r="R7" s="11"/>
      <c r="S7" s="10">
        <f t="shared" ref="S7:S12" si="1">SUM(E7:R7)</f>
        <v>174627090.20498326</v>
      </c>
    </row>
    <row r="8" spans="2:19" ht="15.75" x14ac:dyDescent="0.3">
      <c r="B8" s="15" t="s">
        <v>15</v>
      </c>
      <c r="C8" s="8">
        <v>7841</v>
      </c>
      <c r="D8" s="14">
        <f t="shared" si="0"/>
        <v>0.2736250697934115</v>
      </c>
      <c r="E8" s="13">
        <f t="shared" ref="E8:E12" si="2">$E$13*D8</f>
        <v>73003692.61289084</v>
      </c>
      <c r="F8" s="13">
        <f>F13*D8</f>
        <v>0</v>
      </c>
      <c r="G8" s="13">
        <f t="shared" ref="G8:G12" si="3">$G$13*D8</f>
        <v>3205525.0805067001</v>
      </c>
      <c r="H8" s="13"/>
      <c r="I8" s="12"/>
      <c r="J8" s="12"/>
      <c r="K8" s="12"/>
      <c r="L8" s="11"/>
      <c r="M8" s="11"/>
      <c r="N8" s="11"/>
      <c r="O8" s="11"/>
      <c r="P8" s="11"/>
      <c r="Q8" s="11"/>
      <c r="R8" s="11"/>
      <c r="S8" s="10">
        <f t="shared" si="1"/>
        <v>76209217.693397537</v>
      </c>
    </row>
    <row r="9" spans="2:19" ht="15.75" x14ac:dyDescent="0.3">
      <c r="B9" s="15" t="s">
        <v>14</v>
      </c>
      <c r="C9" s="8">
        <v>256</v>
      </c>
      <c r="D9" s="14">
        <f t="shared" si="0"/>
        <v>8.9335566722501397E-3</v>
      </c>
      <c r="E9" s="13">
        <f t="shared" si="2"/>
        <v>2383490.0279173646</v>
      </c>
      <c r="F9" s="13">
        <f>F13*D9</f>
        <v>0</v>
      </c>
      <c r="G9" s="13">
        <f t="shared" si="3"/>
        <v>104656.85762144053</v>
      </c>
      <c r="H9" s="13"/>
      <c r="I9" s="12"/>
      <c r="J9" s="12"/>
      <c r="K9" s="12"/>
      <c r="L9" s="11"/>
      <c r="M9" s="11"/>
      <c r="N9" s="11"/>
      <c r="O9" s="11"/>
      <c r="P9" s="11"/>
      <c r="Q9" s="11"/>
      <c r="R9" s="11"/>
      <c r="S9" s="10">
        <f t="shared" si="1"/>
        <v>2488146.8855388053</v>
      </c>
    </row>
    <row r="10" spans="2:19" ht="15.75" x14ac:dyDescent="0.3">
      <c r="B10" s="15" t="s">
        <v>13</v>
      </c>
      <c r="C10" s="8">
        <v>648</v>
      </c>
      <c r="D10" s="14">
        <f t="shared" si="0"/>
        <v>2.2613065326633167E-2</v>
      </c>
      <c r="E10" s="13">
        <f t="shared" si="2"/>
        <v>6033209.1331658298</v>
      </c>
      <c r="F10" s="13">
        <f>F13*D10</f>
        <v>0</v>
      </c>
      <c r="G10" s="13">
        <f t="shared" si="3"/>
        <v>264912.67085427139</v>
      </c>
      <c r="H10" s="13"/>
      <c r="I10" s="12"/>
      <c r="J10" s="12"/>
      <c r="K10" s="12"/>
      <c r="L10" s="11"/>
      <c r="M10" s="11"/>
      <c r="N10" s="11"/>
      <c r="O10" s="11"/>
      <c r="P10" s="11"/>
      <c r="Q10" s="11"/>
      <c r="R10" s="11"/>
      <c r="S10" s="10">
        <f t="shared" si="1"/>
        <v>6298121.8040201012</v>
      </c>
    </row>
    <row r="11" spans="2:19" ht="15.75" x14ac:dyDescent="0.3">
      <c r="B11" s="15" t="s">
        <v>12</v>
      </c>
      <c r="C11" s="8">
        <v>1012</v>
      </c>
      <c r="D11" s="14">
        <f t="shared" si="0"/>
        <v>3.5315466219988836E-2</v>
      </c>
      <c r="E11" s="13">
        <f t="shared" si="2"/>
        <v>9422234.0166108329</v>
      </c>
      <c r="F11" s="13">
        <f>F13*D11</f>
        <v>0</v>
      </c>
      <c r="G11" s="13">
        <f t="shared" si="3"/>
        <v>413721.64028475713</v>
      </c>
      <c r="H11" s="13"/>
      <c r="I11" s="12"/>
      <c r="J11" s="12"/>
      <c r="K11" s="12"/>
      <c r="L11" s="11"/>
      <c r="M11" s="11"/>
      <c r="N11" s="11"/>
      <c r="O11" s="11"/>
      <c r="P11" s="11"/>
      <c r="Q11" s="11"/>
      <c r="R11" s="11"/>
      <c r="S11" s="10">
        <f t="shared" si="1"/>
        <v>9835955.6568955891</v>
      </c>
    </row>
    <row r="12" spans="2:19" ht="15.75" x14ac:dyDescent="0.3">
      <c r="B12" s="15" t="s">
        <v>11</v>
      </c>
      <c r="C12" s="8">
        <v>932</v>
      </c>
      <c r="D12" s="14">
        <f t="shared" si="0"/>
        <v>3.2523729759910663E-2</v>
      </c>
      <c r="E12" s="13">
        <f t="shared" si="2"/>
        <v>8677393.3828866556</v>
      </c>
      <c r="F12" s="13">
        <f>F13*D12</f>
        <v>0</v>
      </c>
      <c r="G12" s="13">
        <f t="shared" si="3"/>
        <v>381016.37227805692</v>
      </c>
      <c r="H12" s="13"/>
      <c r="I12" s="12"/>
      <c r="J12" s="12"/>
      <c r="K12" s="12"/>
      <c r="L12" s="11"/>
      <c r="M12" s="11"/>
      <c r="N12" s="11"/>
      <c r="O12" s="11"/>
      <c r="P12" s="11"/>
      <c r="Q12" s="11"/>
      <c r="R12" s="11"/>
      <c r="S12" s="10">
        <f t="shared" si="1"/>
        <v>9058409.7551647127</v>
      </c>
    </row>
    <row r="13" spans="2:19" ht="18.75" x14ac:dyDescent="0.3">
      <c r="B13" s="9" t="s">
        <v>10</v>
      </c>
      <c r="C13" s="8">
        <f>SUM(C7:C12)</f>
        <v>28656</v>
      </c>
      <c r="D13" s="7">
        <f t="shared" si="0"/>
        <v>1</v>
      </c>
      <c r="E13" s="6">
        <v>266801915</v>
      </c>
      <c r="F13" s="6">
        <v>0</v>
      </c>
      <c r="G13" s="6">
        <v>11715027</v>
      </c>
      <c r="H13" s="6">
        <v>0</v>
      </c>
      <c r="I13" s="6">
        <v>1093441</v>
      </c>
      <c r="J13" s="6">
        <v>-769189</v>
      </c>
      <c r="K13" s="6">
        <v>-2065303</v>
      </c>
      <c r="L13" s="6">
        <v>67954</v>
      </c>
      <c r="M13" s="6">
        <v>1131155</v>
      </c>
      <c r="N13" s="6">
        <v>1539996</v>
      </c>
      <c r="O13" s="6">
        <v>1973289</v>
      </c>
      <c r="P13" s="6">
        <v>0</v>
      </c>
      <c r="Q13" s="6">
        <v>48068006</v>
      </c>
      <c r="R13" s="6">
        <v>55534864</v>
      </c>
      <c r="S13" s="5">
        <f>SUM(E13:R13)</f>
        <v>385091155</v>
      </c>
    </row>
    <row r="14" spans="2:19" ht="16.5" x14ac:dyDescent="0.3">
      <c r="B14" s="1"/>
      <c r="C14" s="2"/>
      <c r="D14" s="1"/>
      <c r="E14" s="2"/>
      <c r="F14" s="2"/>
      <c r="G14" s="2"/>
      <c r="H14" s="2"/>
      <c r="I14" s="2"/>
      <c r="J14" s="21"/>
      <c r="K14" s="21"/>
      <c r="L14" s="2"/>
      <c r="M14" s="2"/>
      <c r="N14" s="2"/>
      <c r="O14" s="2"/>
      <c r="P14" s="2"/>
      <c r="Q14" s="1"/>
      <c r="R14" s="1"/>
      <c r="S14" s="1"/>
    </row>
    <row r="15" spans="2:19" ht="10.5" customHeight="1" x14ac:dyDescent="0.3">
      <c r="B15" s="30"/>
      <c r="C15" s="30"/>
      <c r="D15" s="30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2"/>
      <c r="F16" s="2"/>
      <c r="G16" s="2"/>
      <c r="H16" s="2"/>
      <c r="I16" s="1"/>
      <c r="J16" s="2"/>
      <c r="K16" s="2"/>
      <c r="L16" s="2"/>
      <c r="M16" s="2"/>
      <c r="N16" s="2"/>
      <c r="O16" s="2"/>
      <c r="Q16" s="1"/>
      <c r="R16" s="1"/>
      <c r="S16" s="1"/>
    </row>
    <row r="17" spans="2:19" ht="16.5" x14ac:dyDescent="0.3">
      <c r="B17" s="3"/>
      <c r="C17" s="1"/>
      <c r="D17" s="1"/>
      <c r="E17" s="2"/>
      <c r="F17" s="1"/>
      <c r="G17" s="1"/>
      <c r="H17" s="1"/>
      <c r="I17" s="1"/>
      <c r="J17" s="2"/>
      <c r="K17" s="2"/>
      <c r="L17" s="2"/>
      <c r="M17" s="2"/>
      <c r="N17" s="2"/>
      <c r="O17" s="2"/>
      <c r="Q17" s="1"/>
      <c r="R17" s="1"/>
      <c r="S17" s="1"/>
    </row>
    <row r="18" spans="2:19" ht="16.5" x14ac:dyDescent="0.3"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B19" s="2"/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33" t="s">
        <v>9</v>
      </c>
      <c r="F20" s="34"/>
      <c r="G20" s="31">
        <f>E13</f>
        <v>266801915</v>
      </c>
      <c r="H20" s="32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35" t="s">
        <v>8</v>
      </c>
      <c r="F21" s="36"/>
      <c r="G21" s="37">
        <f>G13</f>
        <v>11715027</v>
      </c>
      <c r="H21" s="38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35" t="s">
        <v>7</v>
      </c>
      <c r="F22" s="36"/>
      <c r="G22" s="37">
        <f>I13</f>
        <v>1093441</v>
      </c>
      <c r="H22" s="38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35" t="s">
        <v>34</v>
      </c>
      <c r="F23" s="36"/>
      <c r="G23" s="37">
        <f>J13+K13</f>
        <v>-2834492</v>
      </c>
      <c r="H23" s="38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35" t="s">
        <v>35</v>
      </c>
      <c r="F24" s="36"/>
      <c r="G24" s="37">
        <f>L13</f>
        <v>67954</v>
      </c>
      <c r="H24" s="38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35" t="s">
        <v>6</v>
      </c>
      <c r="F25" s="36"/>
      <c r="G25" s="45">
        <f>M13</f>
        <v>1131155</v>
      </c>
      <c r="H25" s="46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35" t="s">
        <v>36</v>
      </c>
      <c r="F26" s="36"/>
      <c r="G26" s="45">
        <f>N13</f>
        <v>1539996</v>
      </c>
      <c r="H26" s="47"/>
      <c r="K26" s="1"/>
      <c r="L26" s="1"/>
      <c r="M26" s="1"/>
      <c r="N26" s="17" t="s">
        <v>5</v>
      </c>
      <c r="O26" s="17"/>
      <c r="P26" s="17"/>
      <c r="Q26" s="17"/>
    </row>
    <row r="27" spans="2:19" ht="16.5" customHeight="1" x14ac:dyDescent="0.3">
      <c r="E27" s="35" t="s">
        <v>4</v>
      </c>
      <c r="F27" s="36"/>
      <c r="G27" s="45">
        <f>O13</f>
        <v>1973289</v>
      </c>
      <c r="H27" s="47"/>
      <c r="K27" s="1"/>
      <c r="L27" s="1"/>
      <c r="M27" s="1"/>
      <c r="N27" s="18" t="s">
        <v>3</v>
      </c>
      <c r="O27" s="18"/>
      <c r="P27" s="18"/>
      <c r="Q27" s="18"/>
    </row>
    <row r="28" spans="2:19" ht="16.5" x14ac:dyDescent="0.3">
      <c r="E28" s="35" t="s">
        <v>2</v>
      </c>
      <c r="F28" s="36"/>
      <c r="G28" s="45">
        <f>Q13</f>
        <v>48068006</v>
      </c>
      <c r="H28" s="46"/>
      <c r="K28" s="1"/>
      <c r="L28" s="1"/>
      <c r="M28" s="1"/>
      <c r="N28" s="1"/>
      <c r="O28" s="1"/>
      <c r="P28" s="1"/>
    </row>
    <row r="29" spans="2:19" ht="17.25" thickBot="1" x14ac:dyDescent="0.35">
      <c r="E29" s="48" t="s">
        <v>1</v>
      </c>
      <c r="F29" s="49"/>
      <c r="G29" s="39">
        <f>R13</f>
        <v>55534864</v>
      </c>
      <c r="H29" s="40"/>
      <c r="K29" s="1"/>
      <c r="L29" s="1"/>
      <c r="M29" s="1"/>
      <c r="N29" s="1"/>
      <c r="O29" s="1"/>
      <c r="P29" s="1"/>
    </row>
    <row r="30" spans="2:19" ht="17.25" thickBot="1" x14ac:dyDescent="0.35">
      <c r="E30" s="41" t="s">
        <v>0</v>
      </c>
      <c r="F30" s="42"/>
      <c r="G30" s="43">
        <f>SUM(G20:H29)</f>
        <v>385091155</v>
      </c>
      <c r="H30" s="44"/>
      <c r="K30" s="1"/>
      <c r="L30" s="1"/>
      <c r="M30" s="1"/>
      <c r="N30" s="1"/>
      <c r="O30" s="1"/>
      <c r="P30" s="1"/>
      <c r="Q30" s="1"/>
      <c r="R30" s="1"/>
      <c r="S30" s="1"/>
    </row>
  </sheetData>
  <mergeCells count="45">
    <mergeCell ref="E30:F30"/>
    <mergeCell ref="G30:H30"/>
    <mergeCell ref="G25:H25"/>
    <mergeCell ref="G26:H26"/>
    <mergeCell ref="G27:H27"/>
    <mergeCell ref="G28:H28"/>
    <mergeCell ref="E26:F26"/>
    <mergeCell ref="E27:F27"/>
    <mergeCell ref="E28:F28"/>
    <mergeCell ref="E29:F29"/>
    <mergeCell ref="G21:H21"/>
    <mergeCell ref="G22:H22"/>
    <mergeCell ref="G23:H23"/>
    <mergeCell ref="G24:H24"/>
    <mergeCell ref="G29:H29"/>
    <mergeCell ref="E21:F21"/>
    <mergeCell ref="E22:F22"/>
    <mergeCell ref="E23:F23"/>
    <mergeCell ref="E24:F24"/>
    <mergeCell ref="E25:F25"/>
    <mergeCell ref="B15:D15"/>
    <mergeCell ref="G20:H20"/>
    <mergeCell ref="K5:K6"/>
    <mergeCell ref="L5:L6"/>
    <mergeCell ref="M5:M6"/>
    <mergeCell ref="E20:F20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6:Q26"/>
    <mergeCell ref="N27:Q27"/>
    <mergeCell ref="O5:O6"/>
    <mergeCell ref="P5:P6"/>
    <mergeCell ref="J14:K14"/>
  </mergeCells>
  <pageMargins left="0.7" right="0.7" top="0.75" bottom="0.75" header="0.3" footer="0.3"/>
  <pageSetup paperSize="5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2020-09-29T18:19:23Z</cp:lastPrinted>
  <dcterms:created xsi:type="dcterms:W3CDTF">2020-02-17T14:14:32Z</dcterms:created>
  <dcterms:modified xsi:type="dcterms:W3CDTF">2020-09-29T18:19:26Z</dcterms:modified>
</cp:coreProperties>
</file>