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8\"/>
    </mc:Choice>
  </mc:AlternateContent>
  <bookViews>
    <workbookView xWindow="420" yWindow="975" windowWidth="18795" windowHeight="10275"/>
  </bookViews>
  <sheets>
    <sheet name="Hoja1" sheetId="1" r:id="rId1"/>
  </sheets>
  <calcPr calcId="162913"/>
</workbook>
</file>

<file path=xl/calcChain.xml><?xml version="1.0" encoding="utf-8"?>
<calcChain xmlns="http://schemas.openxmlformats.org/spreadsheetml/2006/main">
  <c r="D66" i="1" l="1"/>
  <c r="D65" i="1"/>
  <c r="D64" i="1"/>
  <c r="D63" i="1"/>
  <c r="D62" i="1"/>
  <c r="D61" i="1"/>
  <c r="D60" i="1"/>
  <c r="D59" i="1"/>
  <c r="D58" i="1"/>
  <c r="D56" i="1"/>
  <c r="D55" i="1"/>
  <c r="D54" i="1"/>
  <c r="D67" i="1" s="1"/>
  <c r="V51" i="1"/>
  <c r="C51" i="1"/>
  <c r="G50" i="1"/>
  <c r="D50" i="1"/>
  <c r="F50" i="1" s="1"/>
  <c r="G49" i="1"/>
  <c r="D49" i="1"/>
  <c r="F49" i="1" s="1"/>
  <c r="G48" i="1"/>
  <c r="D48" i="1"/>
  <c r="F48" i="1" s="1"/>
  <c r="G47" i="1"/>
  <c r="D47" i="1"/>
  <c r="F47" i="1" s="1"/>
  <c r="G46" i="1"/>
  <c r="D46" i="1"/>
  <c r="F46" i="1" s="1"/>
  <c r="G45" i="1"/>
  <c r="D45" i="1"/>
  <c r="F45" i="1" s="1"/>
  <c r="E45" i="1" l="1"/>
  <c r="E46" i="1"/>
  <c r="E47" i="1"/>
  <c r="E48" i="1"/>
  <c r="E49" i="1"/>
  <c r="E50" i="1"/>
  <c r="D29" i="1"/>
  <c r="D26" i="1" l="1"/>
  <c r="V16" i="1" l="1"/>
  <c r="D35" i="1" l="1"/>
  <c r="D34" i="1"/>
  <c r="D33" i="1"/>
  <c r="D32" i="1"/>
  <c r="D31" i="1"/>
  <c r="D30" i="1"/>
  <c r="D27" i="1"/>
  <c r="D25" i="1"/>
  <c r="C16" i="1"/>
  <c r="D36" i="1" l="1"/>
  <c r="D13" i="1"/>
  <c r="D14" i="1"/>
  <c r="D11" i="1"/>
  <c r="D15" i="1"/>
  <c r="D12" i="1"/>
  <c r="F12" i="1" s="1"/>
  <c r="D10" i="1"/>
  <c r="F10" i="1" s="1"/>
  <c r="F13" i="1"/>
  <c r="E15" i="1" l="1"/>
  <c r="U15" i="1"/>
  <c r="G15" i="1"/>
  <c r="O15" i="1"/>
  <c r="F15" i="1"/>
  <c r="E11" i="1"/>
  <c r="U11" i="1"/>
  <c r="G11" i="1"/>
  <c r="O11" i="1"/>
  <c r="F11" i="1"/>
  <c r="U10" i="1"/>
  <c r="G10" i="1"/>
  <c r="E10" i="1"/>
  <c r="O10" i="1"/>
  <c r="E14" i="1"/>
  <c r="O14" i="1"/>
  <c r="U14" i="1"/>
  <c r="G14" i="1"/>
  <c r="F14" i="1"/>
  <c r="E12" i="1"/>
  <c r="U12" i="1"/>
  <c r="G12" i="1"/>
  <c r="O12" i="1"/>
  <c r="O13" i="1"/>
  <c r="E13" i="1"/>
  <c r="U13" i="1"/>
  <c r="G13" i="1"/>
  <c r="V14" i="1" l="1"/>
  <c r="V10" i="1"/>
  <c r="V12" i="1"/>
  <c r="V13" i="1"/>
  <c r="V11" i="1"/>
  <c r="V15" i="1"/>
</calcChain>
</file>

<file path=xl/comments1.xml><?xml version="1.0" encoding="utf-8"?>
<comments xmlns="http://schemas.openxmlformats.org/spreadsheetml/2006/main">
  <authors>
    <author>WinuE</author>
  </authors>
  <commentList>
    <comment ref="I8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  <comment ref="I43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<sst xmlns="http://schemas.openxmlformats.org/spreadsheetml/2006/main" count="86" uniqueCount="44">
  <si>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</si>
  <si>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</si>
  <si>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</si>
  <si>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</si>
  <si>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</si>
  <si>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</si>
  <si>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</si>
  <si>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</si>
  <si>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</si>
  <si>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</si>
  <si>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</si>
  <si>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</si>
  <si>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</si>
  <si>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</si>
  <si>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</si>
  <si>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</si>
  <si>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</si>
  <si>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</si>
  <si>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</si>
  <si>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</si>
  <si>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</si>
  <si>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</si>
  <si>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</si>
  <si>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</si>
  <si>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</si>
  <si>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</si>
  <si>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</si>
  <si>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</si>
  <si>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</si>
  <si>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</si>
  <si>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</si>
  <si>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</si>
  <si>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</si>
  <si>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</si>
  <si>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</si>
  <si>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</si>
  <si>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</si>
  <si>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</si>
  <si>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</si>
  <si>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</si>
  <si>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DES. ADELANTO RETIRO VOLUNTARIO LEY Nº 20919</t>
  </si>
  <si>
    <t>DES. RETIRO LEY 20.919</t>
  </si>
  <si>
    <t>DISTRIBUCION ASIGNACIONES Y LEYES  MES DE NOVIEMBRE 2018</t>
  </si>
  <si>
    <t>DISTRIBUCION PERCAPITA POR ESTABLECIMIENTO MES DE NOVIEMBRE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</si>
</sst>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0.0000"/>
    <numFmt numFmtId="165" formatCode="#,##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0" fillId="0" borderId="0" xfId="0"/>
    <xf numFmtId="0" fontId="2" fillId="0" borderId="0" xfId="0" applyFont="1" applyAlignment="1">
      <alignment horizontal="center"/>
    </xf>
    <xf numFmtId="3" fontId="0" fillId="0" borderId="0" xfId="0" applyNumberFormat="1" applyBorder="1" applyAlignment="1">
      <alignment horizontal="center"/>
    </xf>
    <xf numFmtId="165" fontId="0" fillId="2" borderId="2" xfId="0" applyNumberFormat="1" applyFill="1" applyBorder="1"/>
    <xf numFmtId="0" fontId="2" fillId="0" borderId="0" xfId="0" applyFont="1" applyAlignment="1">
      <alignment horizontal="center"/>
    </xf>
    <xf numFmtId="0" fontId="14" fillId="0" borderId="2" xfId="0" applyFont="1" applyBorder="1" applyAlignment="1">
      <alignment horizontal="left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3" fontId="0" fillId="0" borderId="8" xfId="0" applyNumberFormat="1" applyBorder="1" applyAlignment="1">
      <alignment horizontal="center"/>
    </xf>
    <xf numFmtId="0" fontId="13" fillId="0" borderId="0" xfId="0" applyFont="1" applyAlignment="1">
      <alignment horizontal="right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11" fillId="0" borderId="2" xfId="0" applyFont="1" applyBorder="1" applyAlignment="1">
      <alignment horizontal="left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5:V68"/>
  <sheetViews>
    <sheetView tabSelected="1" topLeftCell="B28" workbookViewId="0">
      <selection activeCell="J54" sqref="J54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15"/>
    <col min="9" max="9" width="12.140625" customWidth="1"/>
    <col min="11" max="11" width="11.42578125" style="15"/>
  </cols>
  <sheetData>
    <row r="5" spans="2:22" ht="16.5" customHeight="1" x14ac:dyDescent="0.25">
      <c r="B5" s="15"/>
      <c r="C5" s="42" t="s">
        <v>43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16"/>
    </row>
    <row r="6" spans="2:22" x14ac:dyDescent="0.25">
      <c r="B6" s="15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16"/>
    </row>
    <row r="7" spans="2:22" x14ac:dyDescent="0.25">
      <c r="B7" s="15"/>
      <c r="C7" s="15"/>
      <c r="D7" s="15"/>
      <c r="E7" s="15"/>
      <c r="F7" s="15"/>
      <c r="G7" s="15"/>
      <c r="I7" s="15"/>
      <c r="J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</row>
    <row r="8" spans="2:22" ht="33" customHeight="1" x14ac:dyDescent="0.25">
      <c r="B8" s="43" t="s">
        <v>0</v>
      </c>
      <c r="C8" s="43" t="s">
        <v>1</v>
      </c>
      <c r="D8" s="45"/>
      <c r="E8" s="47" t="s">
        <v>2</v>
      </c>
      <c r="F8" s="35" t="s">
        <v>3</v>
      </c>
      <c r="G8" s="49" t="s">
        <v>4</v>
      </c>
      <c r="H8" s="49" t="s">
        <v>37</v>
      </c>
      <c r="I8" s="35" t="s">
        <v>9</v>
      </c>
      <c r="J8" s="35" t="s">
        <v>31</v>
      </c>
      <c r="K8" s="35" t="s">
        <v>40</v>
      </c>
      <c r="L8" s="35" t="s">
        <v>7</v>
      </c>
      <c r="M8" s="49" t="s">
        <v>6</v>
      </c>
      <c r="N8" s="37" t="s">
        <v>36</v>
      </c>
      <c r="O8" s="37" t="s">
        <v>8</v>
      </c>
      <c r="P8" s="39" t="s">
        <v>5</v>
      </c>
      <c r="Q8" s="39" t="s">
        <v>34</v>
      </c>
      <c r="R8" s="35" t="s">
        <v>10</v>
      </c>
      <c r="S8" s="35" t="s">
        <v>35</v>
      </c>
      <c r="T8" s="35" t="s">
        <v>11</v>
      </c>
      <c r="U8" s="35" t="s">
        <v>12</v>
      </c>
      <c r="V8" s="41" t="s">
        <v>33</v>
      </c>
    </row>
    <row r="9" spans="2:22" x14ac:dyDescent="0.25">
      <c r="B9" s="44"/>
      <c r="C9" s="44"/>
      <c r="D9" s="46"/>
      <c r="E9" s="48"/>
      <c r="F9" s="36"/>
      <c r="G9" s="50"/>
      <c r="H9" s="50"/>
      <c r="I9" s="36"/>
      <c r="J9" s="36"/>
      <c r="K9" s="36"/>
      <c r="L9" s="36"/>
      <c r="M9" s="50"/>
      <c r="N9" s="38"/>
      <c r="O9" s="38"/>
      <c r="P9" s="40"/>
      <c r="Q9" s="40"/>
      <c r="R9" s="36"/>
      <c r="S9" s="36"/>
      <c r="T9" s="36"/>
      <c r="U9" s="36"/>
      <c r="V9" s="41"/>
    </row>
    <row r="10" spans="2:22" ht="15.75" x14ac:dyDescent="0.25">
      <c r="B10" s="1" t="s">
        <v>13</v>
      </c>
      <c r="C10" s="2">
        <v>17398</v>
      </c>
      <c r="D10" s="3">
        <f>C10/$C$16</f>
        <v>0.62639063906390635</v>
      </c>
      <c r="E10" s="4">
        <f>$E$16*D10</f>
        <v>133971510.96792078</v>
      </c>
      <c r="F10" s="4">
        <f>F16*D10</f>
        <v>0</v>
      </c>
      <c r="G10" s="4">
        <f>$G$16*D10</f>
        <v>6896920.4843204319</v>
      </c>
      <c r="H10" s="4"/>
      <c r="I10" s="6"/>
      <c r="J10" s="6"/>
      <c r="K10" s="6"/>
      <c r="L10" s="6"/>
      <c r="M10" s="5"/>
      <c r="N10" s="5"/>
      <c r="O10" s="5">
        <f>$O$16*D10</f>
        <v>0</v>
      </c>
      <c r="P10" s="5"/>
      <c r="Q10" s="5"/>
      <c r="R10" s="5"/>
      <c r="S10" s="5"/>
      <c r="T10" s="5"/>
      <c r="U10" s="5">
        <f>$U$16*D10</f>
        <v>0</v>
      </c>
      <c r="V10" s="5">
        <f t="shared" ref="V10:V15" si="0">SUM(E10:U10)</f>
        <v>140868431.45224121</v>
      </c>
    </row>
    <row r="11" spans="2:22" ht="15.75" x14ac:dyDescent="0.25">
      <c r="B11" s="1" t="s">
        <v>14</v>
      </c>
      <c r="C11" s="2">
        <v>7602</v>
      </c>
      <c r="D11" s="3">
        <f t="shared" ref="D11:D15" si="1">C11/$C$16</f>
        <v>0.27369936993699368</v>
      </c>
      <c r="E11" s="4">
        <f t="shared" ref="E11:E15" si="2">$E$16*D11</f>
        <v>58538419.725148506</v>
      </c>
      <c r="F11" s="4">
        <f>F16*D11</f>
        <v>0</v>
      </c>
      <c r="G11" s="4">
        <f t="shared" ref="G11:G15" si="3">$G$16*D11</f>
        <v>3013587.1664446443</v>
      </c>
      <c r="H11" s="4"/>
      <c r="I11" s="6"/>
      <c r="J11" s="6"/>
      <c r="K11" s="6"/>
      <c r="L11" s="6"/>
      <c r="M11" s="5"/>
      <c r="N11" s="5"/>
      <c r="O11" s="5">
        <f t="shared" ref="O11:O15" si="4">$O$16*D11</f>
        <v>0</v>
      </c>
      <c r="P11" s="5"/>
      <c r="Q11" s="5"/>
      <c r="R11" s="5"/>
      <c r="S11" s="5"/>
      <c r="T11" s="5"/>
      <c r="U11" s="5">
        <f t="shared" ref="U11:U15" si="5">$U$16*D11</f>
        <v>0</v>
      </c>
      <c r="V11" s="5">
        <f t="shared" si="0"/>
        <v>61552006.891593151</v>
      </c>
    </row>
    <row r="12" spans="2:22" ht="15.75" x14ac:dyDescent="0.25">
      <c r="B12" s="1" t="s">
        <v>15</v>
      </c>
      <c r="C12" s="2">
        <v>275</v>
      </c>
      <c r="D12" s="3">
        <f t="shared" si="1"/>
        <v>9.9009900990099011E-3</v>
      </c>
      <c r="E12" s="4">
        <f t="shared" si="2"/>
        <v>2117609.2376237623</v>
      </c>
      <c r="F12" s="4">
        <f>F16*D12</f>
        <v>0</v>
      </c>
      <c r="G12" s="4">
        <f t="shared" si="3"/>
        <v>109015.58415841585</v>
      </c>
      <c r="H12" s="4"/>
      <c r="I12" s="6"/>
      <c r="J12" s="6"/>
      <c r="K12" s="6"/>
      <c r="L12" s="6"/>
      <c r="M12" s="5"/>
      <c r="N12" s="5"/>
      <c r="O12" s="5">
        <f t="shared" si="4"/>
        <v>0</v>
      </c>
      <c r="P12" s="5"/>
      <c r="Q12" s="5"/>
      <c r="R12" s="5"/>
      <c r="S12" s="5"/>
      <c r="T12" s="5"/>
      <c r="U12" s="5">
        <f t="shared" si="5"/>
        <v>0</v>
      </c>
      <c r="V12" s="5">
        <f t="shared" si="0"/>
        <v>2226624.8217821782</v>
      </c>
    </row>
    <row r="13" spans="2:22" ht="15.75" x14ac:dyDescent="0.25">
      <c r="B13" s="1" t="s">
        <v>16</v>
      </c>
      <c r="C13" s="2">
        <v>652</v>
      </c>
      <c r="D13" s="3">
        <f t="shared" si="1"/>
        <v>2.3474347434743473E-2</v>
      </c>
      <c r="E13" s="4">
        <f t="shared" si="2"/>
        <v>5020658.992475247</v>
      </c>
      <c r="F13" s="4">
        <f>F16*D13</f>
        <v>0</v>
      </c>
      <c r="G13" s="4">
        <f t="shared" si="3"/>
        <v>258466.0395319532</v>
      </c>
      <c r="H13" s="4"/>
      <c r="I13" s="6"/>
      <c r="J13" s="6"/>
      <c r="K13" s="6"/>
      <c r="L13" s="6"/>
      <c r="M13" s="5"/>
      <c r="N13" s="5"/>
      <c r="O13" s="5">
        <f t="shared" si="4"/>
        <v>0</v>
      </c>
      <c r="P13" s="5"/>
      <c r="Q13" s="5"/>
      <c r="R13" s="5"/>
      <c r="S13" s="5"/>
      <c r="T13" s="5"/>
      <c r="U13" s="5">
        <f t="shared" si="5"/>
        <v>0</v>
      </c>
      <c r="V13" s="5">
        <f t="shared" si="0"/>
        <v>5279125.0320072006</v>
      </c>
    </row>
    <row r="14" spans="2:22" ht="15.75" x14ac:dyDescent="0.25">
      <c r="B14" s="1" t="s">
        <v>17</v>
      </c>
      <c r="C14" s="2">
        <v>1012</v>
      </c>
      <c r="D14" s="3">
        <f t="shared" si="1"/>
        <v>3.6435643564356433E-2</v>
      </c>
      <c r="E14" s="4">
        <f t="shared" si="2"/>
        <v>7792801.9944554446</v>
      </c>
      <c r="F14" s="4">
        <f>F16*D14</f>
        <v>0</v>
      </c>
      <c r="G14" s="4">
        <f t="shared" si="3"/>
        <v>401177.3497029703</v>
      </c>
      <c r="H14" s="4"/>
      <c r="I14" s="6"/>
      <c r="J14" s="6"/>
      <c r="K14" s="6"/>
      <c r="L14" s="6"/>
      <c r="M14" s="5"/>
      <c r="N14" s="5"/>
      <c r="O14" s="5">
        <f t="shared" si="4"/>
        <v>0</v>
      </c>
      <c r="P14" s="5"/>
      <c r="Q14" s="5"/>
      <c r="R14" s="5"/>
      <c r="S14" s="5"/>
      <c r="T14" s="5"/>
      <c r="U14" s="5">
        <f t="shared" si="5"/>
        <v>0</v>
      </c>
      <c r="V14" s="5">
        <f t="shared" si="0"/>
        <v>8193979.3441584148</v>
      </c>
    </row>
    <row r="15" spans="2:22" ht="15.75" x14ac:dyDescent="0.25">
      <c r="B15" s="1" t="s">
        <v>18</v>
      </c>
      <c r="C15" s="2">
        <v>836</v>
      </c>
      <c r="D15" s="3">
        <f t="shared" si="1"/>
        <v>3.0099009900990098E-2</v>
      </c>
      <c r="E15" s="4">
        <f t="shared" si="2"/>
        <v>6437532.082376237</v>
      </c>
      <c r="F15" s="4">
        <f>F16*D15</f>
        <v>0</v>
      </c>
      <c r="G15" s="4">
        <f t="shared" si="3"/>
        <v>331407.37584158417</v>
      </c>
      <c r="H15" s="4"/>
      <c r="I15" s="6"/>
      <c r="J15" s="6"/>
      <c r="K15" s="6"/>
      <c r="L15" s="6"/>
      <c r="M15" s="5"/>
      <c r="N15" s="5"/>
      <c r="O15" s="5">
        <f t="shared" si="4"/>
        <v>0</v>
      </c>
      <c r="P15" s="5"/>
      <c r="Q15" s="5"/>
      <c r="R15" s="5"/>
      <c r="S15" s="5"/>
      <c r="T15" s="5"/>
      <c r="U15" s="5">
        <f t="shared" si="5"/>
        <v>0</v>
      </c>
      <c r="V15" s="5">
        <f t="shared" si="0"/>
        <v>6768939.4582178211</v>
      </c>
    </row>
    <row r="16" spans="2:22" ht="15.75" x14ac:dyDescent="0.25">
      <c r="B16" s="8" t="s">
        <v>19</v>
      </c>
      <c r="C16" s="2">
        <f>SUM(C10:C15)</f>
        <v>27775</v>
      </c>
      <c r="D16" s="9">
        <v>0</v>
      </c>
      <c r="E16" s="10">
        <v>213878533</v>
      </c>
      <c r="F16" s="10">
        <v>0</v>
      </c>
      <c r="G16" s="10">
        <v>11010574</v>
      </c>
      <c r="H16" s="10"/>
      <c r="I16" s="10"/>
      <c r="J16" s="10">
        <v>-554715</v>
      </c>
      <c r="K16" s="10">
        <v>-912804</v>
      </c>
      <c r="L16" s="10">
        <v>-774997</v>
      </c>
      <c r="M16" s="10"/>
      <c r="N16" s="10"/>
      <c r="O16" s="10"/>
      <c r="P16" s="10"/>
      <c r="Q16" s="10"/>
      <c r="R16" s="10"/>
      <c r="S16" s="10"/>
      <c r="T16" s="10"/>
      <c r="U16" s="10"/>
      <c r="V16" s="5">
        <f>SUM(D16:U16)</f>
        <v>222646591</v>
      </c>
    </row>
    <row r="17" spans="1:22" x14ac:dyDescent="0.25">
      <c r="B17" s="15"/>
      <c r="C17" s="7"/>
      <c r="D17" s="15"/>
      <c r="E17" s="7"/>
      <c r="F17" s="7"/>
      <c r="G17" s="7"/>
      <c r="H17" s="7"/>
      <c r="I17" s="7"/>
      <c r="J17" s="33"/>
      <c r="K17" s="33"/>
      <c r="L17" s="33"/>
      <c r="M17" s="7"/>
      <c r="N17" s="7"/>
      <c r="O17" s="7"/>
      <c r="P17" s="7"/>
      <c r="Q17" s="7"/>
      <c r="R17" s="15"/>
      <c r="S17" s="15"/>
      <c r="T17" s="15"/>
      <c r="U17" s="7"/>
      <c r="V17" s="7"/>
    </row>
    <row r="18" spans="1:22" x14ac:dyDescent="0.25">
      <c r="B18" s="34"/>
      <c r="C18" s="34"/>
      <c r="D18" s="34"/>
      <c r="E18" s="11"/>
      <c r="F18" s="11"/>
      <c r="G18" s="15"/>
      <c r="I18" s="15"/>
      <c r="J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7"/>
    </row>
    <row r="19" spans="1:22" x14ac:dyDescent="0.25">
      <c r="A19" s="15"/>
      <c r="B19" s="15"/>
      <c r="C19" s="15"/>
      <c r="D19" s="15"/>
      <c r="E19" s="15"/>
      <c r="F19" s="15"/>
      <c r="G19" s="15"/>
      <c r="I19" s="15"/>
      <c r="J19" s="15"/>
      <c r="L19" s="15"/>
      <c r="M19" s="15"/>
    </row>
    <row r="20" spans="1:22" x14ac:dyDescent="0.25">
      <c r="A20" s="15"/>
      <c r="B20" s="15"/>
      <c r="C20" s="15"/>
      <c r="D20" s="15"/>
      <c r="E20" s="15"/>
      <c r="F20" s="15"/>
      <c r="G20" s="15"/>
      <c r="I20" s="15"/>
      <c r="J20" s="15"/>
      <c r="L20" s="15"/>
      <c r="M20" s="15"/>
      <c r="N20" s="15"/>
      <c r="O20" s="15"/>
      <c r="P20" s="15"/>
      <c r="Q20" s="15"/>
    </row>
    <row r="21" spans="1:22" x14ac:dyDescent="0.25">
      <c r="A21" s="15"/>
      <c r="B21" s="15"/>
      <c r="C21" s="15"/>
      <c r="D21" s="15"/>
      <c r="E21" s="15"/>
      <c r="F21" s="15"/>
      <c r="G21" s="15"/>
      <c r="I21" s="15"/>
      <c r="J21" s="15"/>
      <c r="L21" s="15"/>
      <c r="M21" s="15"/>
      <c r="N21" s="15"/>
      <c r="O21" s="15"/>
      <c r="P21" s="15"/>
      <c r="Q21" s="15"/>
    </row>
    <row r="22" spans="1:22" x14ac:dyDescent="0.25">
      <c r="A22" s="15"/>
      <c r="B22" s="15"/>
      <c r="C22" s="15"/>
      <c r="D22" s="15"/>
      <c r="E22" s="15"/>
      <c r="F22" s="15"/>
      <c r="G22" s="15"/>
      <c r="I22" s="15"/>
      <c r="J22" s="15"/>
      <c r="L22" s="15"/>
      <c r="M22" s="15"/>
      <c r="N22" s="15"/>
    </row>
    <row r="23" spans="1:22" x14ac:dyDescent="0.25">
      <c r="B23" s="15"/>
      <c r="C23" s="15"/>
      <c r="D23" s="15"/>
      <c r="E23" s="15"/>
      <c r="F23" s="15"/>
      <c r="G23" s="15"/>
      <c r="I23" s="15"/>
      <c r="J23" s="15"/>
      <c r="L23" s="15"/>
      <c r="M23" s="15"/>
      <c r="N23" s="15"/>
      <c r="O23" s="15"/>
      <c r="P23" s="15"/>
      <c r="Q23" s="15"/>
      <c r="R23" s="15"/>
      <c r="S23" s="15"/>
    </row>
    <row r="24" spans="1:22" x14ac:dyDescent="0.25">
      <c r="B24" s="12"/>
      <c r="C24" s="15"/>
      <c r="D24" s="15"/>
      <c r="E24" s="15"/>
      <c r="F24" s="15"/>
      <c r="G24" s="15"/>
      <c r="I24" s="15"/>
      <c r="J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x14ac:dyDescent="0.25">
      <c r="B25" s="20" t="s">
        <v>20</v>
      </c>
      <c r="C25" s="20"/>
      <c r="D25" s="21">
        <f>E16</f>
        <v>213878533</v>
      </c>
      <c r="E25" s="22"/>
      <c r="F25" s="15"/>
      <c r="G25" s="15"/>
      <c r="I25" s="15"/>
      <c r="J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x14ac:dyDescent="0.25">
      <c r="B26" s="20" t="s">
        <v>21</v>
      </c>
      <c r="C26" s="20"/>
      <c r="D26" s="21">
        <f>G16</f>
        <v>11010574</v>
      </c>
      <c r="E26" s="22"/>
      <c r="F26" s="15"/>
      <c r="G26" s="15"/>
      <c r="I26" s="15"/>
      <c r="J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</row>
    <row r="27" spans="1:22" x14ac:dyDescent="0.25">
      <c r="B27" s="20" t="s">
        <v>23</v>
      </c>
      <c r="C27" s="20"/>
      <c r="D27" s="21">
        <f>I16</f>
        <v>0</v>
      </c>
      <c r="E27" s="22"/>
      <c r="F27" s="15"/>
      <c r="G27" s="15"/>
      <c r="I27" s="15"/>
      <c r="J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</row>
    <row r="28" spans="1:22" x14ac:dyDescent="0.25">
      <c r="B28" s="23" t="s">
        <v>38</v>
      </c>
      <c r="C28" s="24"/>
      <c r="D28" s="25"/>
      <c r="E28" s="26"/>
      <c r="F28" s="15"/>
      <c r="G28" s="15"/>
      <c r="I28" s="15"/>
      <c r="J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</row>
    <row r="29" spans="1:22" x14ac:dyDescent="0.25">
      <c r="B29" s="20" t="s">
        <v>27</v>
      </c>
      <c r="C29" s="20"/>
      <c r="D29" s="21">
        <f>L16+K16+J16</f>
        <v>-2242516</v>
      </c>
      <c r="E29" s="22"/>
      <c r="F29" s="15"/>
      <c r="G29" s="15"/>
      <c r="I29" s="15"/>
      <c r="J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</row>
    <row r="30" spans="1:22" x14ac:dyDescent="0.25">
      <c r="B30" s="20" t="s">
        <v>22</v>
      </c>
      <c r="C30" s="20"/>
      <c r="D30" s="21">
        <f>M16</f>
        <v>0</v>
      </c>
      <c r="E30" s="22"/>
      <c r="F30" s="15"/>
      <c r="G30" s="15"/>
      <c r="I30" s="15"/>
      <c r="J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</row>
    <row r="31" spans="1:22" x14ac:dyDescent="0.25">
      <c r="B31" s="23" t="s">
        <v>36</v>
      </c>
      <c r="C31" s="24"/>
      <c r="D31" s="25">
        <f>N16</f>
        <v>0</v>
      </c>
      <c r="E31" s="26"/>
      <c r="F31" s="15"/>
      <c r="G31" s="15"/>
      <c r="I31" s="15"/>
      <c r="J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</row>
    <row r="32" spans="1:22" x14ac:dyDescent="0.25">
      <c r="B32" s="20" t="s">
        <v>24</v>
      </c>
      <c r="C32" s="20"/>
      <c r="D32" s="25">
        <f>O16</f>
        <v>0</v>
      </c>
      <c r="E32" s="27"/>
      <c r="F32" s="15"/>
      <c r="G32" s="15"/>
      <c r="I32" s="15"/>
      <c r="J32" s="15"/>
      <c r="L32" s="15"/>
      <c r="M32" s="15"/>
      <c r="N32" s="15"/>
      <c r="O32" s="15"/>
      <c r="P32" s="15"/>
      <c r="Q32" s="15"/>
      <c r="R32" s="31" t="s">
        <v>39</v>
      </c>
      <c r="S32" s="31"/>
      <c r="T32" s="31"/>
      <c r="U32" s="15"/>
      <c r="V32" s="15"/>
    </row>
    <row r="33" spans="2:22" x14ac:dyDescent="0.25">
      <c r="B33" s="20" t="s">
        <v>29</v>
      </c>
      <c r="C33" s="20"/>
      <c r="D33" s="25">
        <f>P16+Q16</f>
        <v>0</v>
      </c>
      <c r="E33" s="27"/>
      <c r="F33" s="15"/>
      <c r="G33" s="15"/>
      <c r="I33" s="15"/>
      <c r="J33" s="15"/>
      <c r="L33" s="15"/>
      <c r="M33" s="15"/>
      <c r="N33" s="15"/>
      <c r="O33" s="15"/>
      <c r="P33" s="15"/>
      <c r="Q33" s="15"/>
      <c r="R33" s="32" t="s">
        <v>30</v>
      </c>
      <c r="S33" s="32"/>
      <c r="T33" s="32"/>
      <c r="U33" s="15"/>
      <c r="V33" s="15"/>
    </row>
    <row r="34" spans="2:22" x14ac:dyDescent="0.25">
      <c r="B34" s="13" t="s">
        <v>25</v>
      </c>
      <c r="C34" s="14"/>
      <c r="D34" s="25">
        <f>R16+S16</f>
        <v>0</v>
      </c>
      <c r="E34" s="26"/>
      <c r="F34" s="15"/>
      <c r="G34" s="15"/>
      <c r="I34" s="15"/>
      <c r="J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</row>
    <row r="35" spans="2:22" x14ac:dyDescent="0.25">
      <c r="B35" s="13" t="s">
        <v>26</v>
      </c>
      <c r="C35" s="14"/>
      <c r="D35" s="25">
        <f>T16+U16</f>
        <v>0</v>
      </c>
      <c r="E35" s="27"/>
      <c r="F35" s="15"/>
      <c r="G35" s="15"/>
      <c r="I35" s="15"/>
      <c r="J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</row>
    <row r="36" spans="2:22" ht="15.75" thickBot="1" x14ac:dyDescent="0.3">
      <c r="B36" s="28" t="s">
        <v>28</v>
      </c>
      <c r="C36" s="28"/>
      <c r="D36" s="29">
        <f>SUM(D25:E35)</f>
        <v>222646591</v>
      </c>
      <c r="E36" s="30"/>
      <c r="F36" s="15"/>
      <c r="G36" s="15"/>
      <c r="I36" s="15"/>
      <c r="J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</row>
    <row r="37" spans="2:22" ht="15.75" thickTop="1" x14ac:dyDescent="0.25">
      <c r="B37" s="15"/>
      <c r="C37" s="15"/>
      <c r="D37" s="15"/>
      <c r="E37" s="15"/>
      <c r="F37" s="15"/>
      <c r="G37" s="15"/>
      <c r="I37" s="15"/>
      <c r="J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</row>
    <row r="40" spans="2:22" x14ac:dyDescent="0.25">
      <c r="B40" s="15"/>
      <c r="C40" s="42" t="s">
        <v>42</v>
      </c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19"/>
    </row>
    <row r="41" spans="2:22" x14ac:dyDescent="0.25">
      <c r="B41" s="15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19"/>
    </row>
    <row r="42" spans="2:22" x14ac:dyDescent="0.25">
      <c r="B42" s="15"/>
      <c r="C42" s="15"/>
      <c r="D42" s="15"/>
      <c r="E42" s="15"/>
      <c r="F42" s="15"/>
      <c r="G42" s="15"/>
      <c r="I42" s="15"/>
      <c r="J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</row>
    <row r="43" spans="2:22" x14ac:dyDescent="0.25">
      <c r="B43" s="43" t="s">
        <v>0</v>
      </c>
      <c r="C43" s="43" t="s">
        <v>1</v>
      </c>
      <c r="D43" s="45"/>
      <c r="E43" s="47" t="s">
        <v>2</v>
      </c>
      <c r="F43" s="35" t="s">
        <v>3</v>
      </c>
      <c r="G43" s="49" t="s">
        <v>4</v>
      </c>
      <c r="H43" s="49" t="s">
        <v>37</v>
      </c>
      <c r="I43" s="35" t="s">
        <v>9</v>
      </c>
      <c r="J43" s="35" t="s">
        <v>31</v>
      </c>
      <c r="K43" s="35" t="s">
        <v>40</v>
      </c>
      <c r="L43" s="35" t="s">
        <v>7</v>
      </c>
      <c r="M43" s="49" t="s">
        <v>6</v>
      </c>
      <c r="N43" s="37" t="s">
        <v>36</v>
      </c>
      <c r="O43" s="37" t="s">
        <v>8</v>
      </c>
      <c r="P43" s="39" t="s">
        <v>5</v>
      </c>
      <c r="Q43" s="39" t="s">
        <v>34</v>
      </c>
      <c r="R43" s="35" t="s">
        <v>10</v>
      </c>
      <c r="S43" s="35" t="s">
        <v>35</v>
      </c>
      <c r="T43" s="35" t="s">
        <v>11</v>
      </c>
      <c r="U43" s="35" t="s">
        <v>12</v>
      </c>
      <c r="V43" s="41" t="s">
        <v>33</v>
      </c>
    </row>
    <row r="44" spans="2:22" x14ac:dyDescent="0.25">
      <c r="B44" s="44"/>
      <c r="C44" s="44"/>
      <c r="D44" s="46"/>
      <c r="E44" s="48"/>
      <c r="F44" s="36"/>
      <c r="G44" s="50"/>
      <c r="H44" s="50"/>
      <c r="I44" s="36"/>
      <c r="J44" s="36"/>
      <c r="K44" s="36"/>
      <c r="L44" s="36"/>
      <c r="M44" s="50"/>
      <c r="N44" s="38"/>
      <c r="O44" s="38"/>
      <c r="P44" s="40"/>
      <c r="Q44" s="40"/>
      <c r="R44" s="36"/>
      <c r="S44" s="36"/>
      <c r="T44" s="36"/>
      <c r="U44" s="36"/>
      <c r="V44" s="41"/>
    </row>
    <row r="45" spans="2:22" ht="15.75" x14ac:dyDescent="0.25">
      <c r="B45" s="1" t="s">
        <v>13</v>
      </c>
      <c r="C45" s="2">
        <v>17398</v>
      </c>
      <c r="D45" s="3">
        <f>C45/$C$13</f>
        <v>26.684049079754601</v>
      </c>
      <c r="E45" s="18">
        <f>$E$13*D45</f>
        <v>133971510.96792078</v>
      </c>
      <c r="F45" s="4">
        <f>F51*D45</f>
        <v>0</v>
      </c>
      <c r="G45" s="4">
        <f>$G$13*D45</f>
        <v>6896920.4843204319</v>
      </c>
      <c r="H45" s="4"/>
      <c r="I45" s="6"/>
      <c r="J45" s="6"/>
      <c r="K45" s="6"/>
      <c r="L45" s="6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2:22" ht="15.75" x14ac:dyDescent="0.25">
      <c r="B46" s="1" t="s">
        <v>14</v>
      </c>
      <c r="C46" s="2">
        <v>7602</v>
      </c>
      <c r="D46" s="3">
        <f t="shared" ref="D46:D50" si="6">C46/$C$13</f>
        <v>11.659509202453988</v>
      </c>
      <c r="E46" s="18">
        <f t="shared" ref="E46:E50" si="7">$E$13*D46</f>
        <v>58538419.725148506</v>
      </c>
      <c r="F46" s="4">
        <f>F51*D46</f>
        <v>0</v>
      </c>
      <c r="G46" s="4">
        <f t="shared" ref="G46:G50" si="8">$G$13*D46</f>
        <v>3013587.1664446443</v>
      </c>
      <c r="H46" s="4"/>
      <c r="I46" s="6"/>
      <c r="J46" s="6"/>
      <c r="K46" s="6"/>
      <c r="L46" s="6"/>
      <c r="M46" s="5"/>
      <c r="N46" s="5"/>
      <c r="O46" s="5"/>
      <c r="P46" s="5"/>
      <c r="Q46" s="5"/>
      <c r="R46" s="5"/>
      <c r="S46" s="5"/>
      <c r="T46" s="5"/>
      <c r="U46" s="5"/>
      <c r="V46" s="5"/>
    </row>
    <row r="47" spans="2:22" ht="15.75" x14ac:dyDescent="0.25">
      <c r="B47" s="1" t="s">
        <v>15</v>
      </c>
      <c r="C47" s="2">
        <v>275</v>
      </c>
      <c r="D47" s="3">
        <f t="shared" si="6"/>
        <v>0.42177914110429449</v>
      </c>
      <c r="E47" s="18">
        <f t="shared" si="7"/>
        <v>2117609.2376237623</v>
      </c>
      <c r="F47" s="4">
        <f>F51*D47</f>
        <v>0</v>
      </c>
      <c r="G47" s="4">
        <f t="shared" si="8"/>
        <v>109015.58415841585</v>
      </c>
      <c r="H47" s="4"/>
      <c r="I47" s="6"/>
      <c r="J47" s="6"/>
      <c r="K47" s="6"/>
      <c r="L47" s="6"/>
      <c r="M47" s="5"/>
      <c r="N47" s="5"/>
      <c r="O47" s="5"/>
      <c r="P47" s="5"/>
      <c r="Q47" s="5"/>
      <c r="R47" s="5"/>
      <c r="S47" s="5"/>
      <c r="T47" s="5"/>
      <c r="U47" s="5"/>
      <c r="V47" s="5"/>
    </row>
    <row r="48" spans="2:22" ht="15.75" x14ac:dyDescent="0.25">
      <c r="B48" s="1" t="s">
        <v>16</v>
      </c>
      <c r="C48" s="2">
        <v>652</v>
      </c>
      <c r="D48" s="3">
        <f t="shared" si="6"/>
        <v>1</v>
      </c>
      <c r="E48" s="18">
        <f t="shared" si="7"/>
        <v>5020658.992475247</v>
      </c>
      <c r="F48" s="4">
        <f>F51*D48</f>
        <v>0</v>
      </c>
      <c r="G48" s="4">
        <f t="shared" si="8"/>
        <v>258466.0395319532</v>
      </c>
      <c r="H48" s="4"/>
      <c r="I48" s="6"/>
      <c r="J48" s="6"/>
      <c r="K48" s="6"/>
      <c r="L48" s="6"/>
      <c r="M48" s="5"/>
      <c r="N48" s="5"/>
      <c r="O48" s="5"/>
      <c r="P48" s="5"/>
      <c r="Q48" s="5"/>
      <c r="R48" s="5"/>
      <c r="S48" s="5"/>
      <c r="T48" s="5"/>
      <c r="U48" s="5"/>
      <c r="V48" s="5"/>
    </row>
    <row r="49" spans="2:22" ht="15.75" x14ac:dyDescent="0.25">
      <c r="B49" s="1" t="s">
        <v>17</v>
      </c>
      <c r="C49" s="2">
        <v>1012</v>
      </c>
      <c r="D49" s="3">
        <f t="shared" si="6"/>
        <v>1.5521472392638036</v>
      </c>
      <c r="E49" s="18">
        <f t="shared" si="7"/>
        <v>7792801.9944554446</v>
      </c>
      <c r="F49" s="4">
        <f>F51*D49</f>
        <v>0</v>
      </c>
      <c r="G49" s="4">
        <f t="shared" si="8"/>
        <v>401177.3497029703</v>
      </c>
      <c r="H49" s="4"/>
      <c r="I49" s="6"/>
      <c r="J49" s="6"/>
      <c r="K49" s="6"/>
      <c r="L49" s="6"/>
      <c r="M49" s="5"/>
      <c r="N49" s="5"/>
      <c r="O49" s="5"/>
      <c r="P49" s="5"/>
      <c r="Q49" s="5"/>
      <c r="R49" s="5"/>
      <c r="S49" s="5"/>
      <c r="T49" s="5"/>
      <c r="U49" s="5"/>
      <c r="V49" s="5"/>
    </row>
    <row r="50" spans="2:22" ht="15.75" x14ac:dyDescent="0.25">
      <c r="B50" s="1" t="s">
        <v>18</v>
      </c>
      <c r="C50" s="2">
        <v>836</v>
      </c>
      <c r="D50" s="3">
        <f t="shared" si="6"/>
        <v>1.2822085889570551</v>
      </c>
      <c r="E50" s="18">
        <f t="shared" si="7"/>
        <v>6437532.082376237</v>
      </c>
      <c r="F50" s="4">
        <f>F51*D50</f>
        <v>0</v>
      </c>
      <c r="G50" s="4">
        <f t="shared" si="8"/>
        <v>331407.37584158411</v>
      </c>
      <c r="H50" s="4"/>
      <c r="I50" s="6"/>
      <c r="J50" s="6"/>
      <c r="K50" s="6"/>
      <c r="L50" s="6"/>
      <c r="M50" s="5"/>
      <c r="N50" s="5"/>
      <c r="O50" s="5"/>
      <c r="P50" s="5"/>
      <c r="Q50" s="5"/>
      <c r="R50" s="5"/>
      <c r="S50" s="5"/>
      <c r="T50" s="5"/>
      <c r="U50" s="5"/>
      <c r="V50" s="5"/>
    </row>
    <row r="51" spans="2:22" ht="15.75" x14ac:dyDescent="0.25">
      <c r="B51" s="8" t="s">
        <v>19</v>
      </c>
      <c r="C51" s="2">
        <f>SUM(C45:C50)</f>
        <v>27775</v>
      </c>
      <c r="D51" s="9">
        <v>0</v>
      </c>
      <c r="E51" s="10">
        <v>0</v>
      </c>
      <c r="F51" s="10">
        <v>0</v>
      </c>
      <c r="G51" s="10">
        <v>0</v>
      </c>
      <c r="H51" s="10"/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1063136</v>
      </c>
      <c r="O51" s="10">
        <v>1539997</v>
      </c>
      <c r="P51" s="10">
        <v>1465269</v>
      </c>
      <c r="Q51" s="10"/>
      <c r="R51" s="10">
        <v>0</v>
      </c>
      <c r="S51" s="10"/>
      <c r="T51" s="10">
        <v>0</v>
      </c>
      <c r="U51" s="10"/>
      <c r="V51" s="5">
        <f>SUM(D51:U51)</f>
        <v>4068402</v>
      </c>
    </row>
    <row r="52" spans="2:22" x14ac:dyDescent="0.25">
      <c r="B52" s="15"/>
      <c r="C52" s="7"/>
      <c r="D52" s="15"/>
      <c r="E52" s="7"/>
      <c r="F52" s="7"/>
      <c r="G52" s="7"/>
      <c r="H52" s="7"/>
      <c r="I52" s="7"/>
      <c r="J52" s="33"/>
      <c r="K52" s="33"/>
      <c r="L52" s="17"/>
      <c r="M52" s="7"/>
      <c r="N52" s="7"/>
      <c r="O52" s="7"/>
      <c r="P52" s="7"/>
      <c r="Q52" s="7"/>
      <c r="R52" s="15"/>
      <c r="S52" s="15"/>
      <c r="T52" s="15"/>
      <c r="U52" s="7"/>
      <c r="V52" s="7"/>
    </row>
    <row r="53" spans="2:22" x14ac:dyDescent="0.25">
      <c r="B53" s="12"/>
      <c r="C53" s="15"/>
      <c r="D53" s="15"/>
      <c r="E53" s="15"/>
      <c r="F53" s="15"/>
      <c r="G53" s="15"/>
      <c r="I53" s="15"/>
      <c r="J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</row>
    <row r="54" spans="2:22" x14ac:dyDescent="0.25">
      <c r="B54" s="20" t="s">
        <v>20</v>
      </c>
      <c r="C54" s="20"/>
      <c r="D54" s="21">
        <f>E51</f>
        <v>0</v>
      </c>
      <c r="E54" s="22"/>
      <c r="F54" s="15"/>
      <c r="G54" s="15"/>
      <c r="I54" s="15"/>
      <c r="J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</row>
    <row r="55" spans="2:22" x14ac:dyDescent="0.25">
      <c r="B55" s="20" t="s">
        <v>21</v>
      </c>
      <c r="C55" s="20"/>
      <c r="D55" s="21">
        <f>G51</f>
        <v>0</v>
      </c>
      <c r="E55" s="22"/>
      <c r="F55" s="15"/>
      <c r="G55" s="15"/>
      <c r="I55" s="15"/>
      <c r="J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</row>
    <row r="56" spans="2:22" x14ac:dyDescent="0.25">
      <c r="B56" s="20" t="s">
        <v>23</v>
      </c>
      <c r="C56" s="20"/>
      <c r="D56" s="21">
        <f>I51</f>
        <v>0</v>
      </c>
      <c r="E56" s="22"/>
      <c r="F56" s="15"/>
      <c r="G56" s="15"/>
      <c r="I56" s="15"/>
      <c r="J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</row>
    <row r="57" spans="2:22" x14ac:dyDescent="0.25">
      <c r="B57" s="23" t="s">
        <v>38</v>
      </c>
      <c r="C57" s="24"/>
      <c r="D57" s="25"/>
      <c r="E57" s="26"/>
      <c r="F57" s="15"/>
      <c r="G57" s="15"/>
      <c r="I57" s="15"/>
      <c r="J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</row>
    <row r="58" spans="2:22" x14ac:dyDescent="0.25">
      <c r="B58" s="20" t="s">
        <v>27</v>
      </c>
      <c r="C58" s="20"/>
      <c r="D58" s="21">
        <f>K51</f>
        <v>0</v>
      </c>
      <c r="E58" s="22"/>
      <c r="F58" s="15"/>
      <c r="G58" s="15"/>
      <c r="I58" s="15"/>
      <c r="J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</row>
    <row r="59" spans="2:22" x14ac:dyDescent="0.25">
      <c r="B59" s="51" t="s">
        <v>32</v>
      </c>
      <c r="C59" s="20"/>
      <c r="D59" s="21">
        <f>J51</f>
        <v>0</v>
      </c>
      <c r="E59" s="22"/>
      <c r="F59" s="15"/>
      <c r="G59" s="15"/>
      <c r="I59" s="15"/>
      <c r="J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</row>
    <row r="60" spans="2:22" x14ac:dyDescent="0.25">
      <c r="B60" s="51" t="s">
        <v>41</v>
      </c>
      <c r="C60" s="20"/>
      <c r="D60" s="21">
        <f>L51</f>
        <v>0</v>
      </c>
      <c r="E60" s="22"/>
      <c r="F60" s="15"/>
      <c r="G60" s="15"/>
      <c r="I60" s="15"/>
      <c r="J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</row>
    <row r="61" spans="2:22" x14ac:dyDescent="0.25">
      <c r="B61" s="20" t="s">
        <v>22</v>
      </c>
      <c r="C61" s="20"/>
      <c r="D61" s="21">
        <f>M51</f>
        <v>0</v>
      </c>
      <c r="E61" s="22"/>
      <c r="F61" s="15"/>
      <c r="G61" s="15"/>
      <c r="I61" s="15"/>
      <c r="J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</row>
    <row r="62" spans="2:22" x14ac:dyDescent="0.25">
      <c r="B62" s="23" t="s">
        <v>36</v>
      </c>
      <c r="C62" s="24"/>
      <c r="D62" s="25">
        <f>N51</f>
        <v>1063136</v>
      </c>
      <c r="E62" s="26"/>
      <c r="F62" s="15"/>
      <c r="G62" s="15"/>
      <c r="I62" s="15"/>
      <c r="J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</row>
    <row r="63" spans="2:22" x14ac:dyDescent="0.25">
      <c r="B63" s="20" t="s">
        <v>24</v>
      </c>
      <c r="C63" s="20"/>
      <c r="D63" s="25">
        <f>O51</f>
        <v>1539997</v>
      </c>
      <c r="E63" s="27"/>
      <c r="F63" s="15"/>
      <c r="G63" s="15"/>
      <c r="I63" s="15"/>
      <c r="J63" s="15"/>
      <c r="L63" s="15"/>
      <c r="M63" s="15"/>
      <c r="N63" s="15"/>
      <c r="O63" s="15"/>
      <c r="P63" s="15"/>
      <c r="Q63" s="15"/>
      <c r="R63" s="31" t="s">
        <v>39</v>
      </c>
      <c r="S63" s="31"/>
      <c r="T63" s="31"/>
      <c r="U63" s="15"/>
      <c r="V63" s="15"/>
    </row>
    <row r="64" spans="2:22" x14ac:dyDescent="0.25">
      <c r="B64" s="20" t="s">
        <v>29</v>
      </c>
      <c r="C64" s="20"/>
      <c r="D64" s="25">
        <f>P51+Q51</f>
        <v>1465269</v>
      </c>
      <c r="E64" s="27"/>
      <c r="F64" s="15"/>
      <c r="G64" s="15"/>
      <c r="I64" s="15"/>
      <c r="J64" s="15"/>
      <c r="L64" s="15"/>
      <c r="M64" s="15"/>
      <c r="N64" s="15"/>
      <c r="O64" s="15"/>
      <c r="P64" s="15"/>
      <c r="Q64" s="15"/>
      <c r="R64" s="32" t="s">
        <v>30</v>
      </c>
      <c r="S64" s="32"/>
      <c r="T64" s="32"/>
      <c r="U64" s="15"/>
      <c r="V64" s="15"/>
    </row>
    <row r="65" spans="2:22" x14ac:dyDescent="0.25">
      <c r="B65" s="13" t="s">
        <v>25</v>
      </c>
      <c r="C65" s="14"/>
      <c r="D65" s="25">
        <f>R51+S51</f>
        <v>0</v>
      </c>
      <c r="E65" s="26"/>
      <c r="F65" s="15"/>
      <c r="G65" s="15"/>
      <c r="I65" s="15"/>
      <c r="J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</row>
    <row r="66" spans="2:22" x14ac:dyDescent="0.25">
      <c r="B66" s="13" t="s">
        <v>26</v>
      </c>
      <c r="C66" s="14"/>
      <c r="D66" s="25">
        <f>T51+U51</f>
        <v>0</v>
      </c>
      <c r="E66" s="27"/>
      <c r="F66" s="15"/>
      <c r="G66" s="15"/>
      <c r="I66" s="15"/>
      <c r="J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</row>
    <row r="67" spans="2:22" ht="15.75" thickBot="1" x14ac:dyDescent="0.3">
      <c r="B67" s="28" t="s">
        <v>28</v>
      </c>
      <c r="C67" s="28"/>
      <c r="D67" s="29">
        <f>SUM(D54:E66)</f>
        <v>4068402</v>
      </c>
      <c r="E67" s="30"/>
      <c r="F67" s="15"/>
      <c r="G67" s="15"/>
      <c r="I67" s="15"/>
      <c r="J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</row>
    <row r="68" spans="2:22" ht="15.75" thickTop="1" x14ac:dyDescent="0.25"/>
  </sheetData>
  <mergeCells count="99">
    <mergeCell ref="B67:C67"/>
    <mergeCell ref="D67:E67"/>
    <mergeCell ref="B64:C64"/>
    <mergeCell ref="D64:E64"/>
    <mergeCell ref="R64:T64"/>
    <mergeCell ref="D65:E65"/>
    <mergeCell ref="D66:E66"/>
    <mergeCell ref="B62:C62"/>
    <mergeCell ref="D62:E62"/>
    <mergeCell ref="B63:C63"/>
    <mergeCell ref="D63:E63"/>
    <mergeCell ref="R63:T63"/>
    <mergeCell ref="B59:C59"/>
    <mergeCell ref="D59:E59"/>
    <mergeCell ref="B60:C60"/>
    <mergeCell ref="D60:E60"/>
    <mergeCell ref="B61:C61"/>
    <mergeCell ref="D61:E61"/>
    <mergeCell ref="B56:C56"/>
    <mergeCell ref="D56:E56"/>
    <mergeCell ref="B57:C57"/>
    <mergeCell ref="D57:E57"/>
    <mergeCell ref="B58:C58"/>
    <mergeCell ref="D58:E58"/>
    <mergeCell ref="V43:V44"/>
    <mergeCell ref="J52:K52"/>
    <mergeCell ref="B54:C54"/>
    <mergeCell ref="D54:E54"/>
    <mergeCell ref="B55:C55"/>
    <mergeCell ref="D55:E55"/>
    <mergeCell ref="Q43:Q44"/>
    <mergeCell ref="R43:R44"/>
    <mergeCell ref="S43:S44"/>
    <mergeCell ref="T43:T44"/>
    <mergeCell ref="U43:U44"/>
    <mergeCell ref="C40:U41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K43:K44"/>
    <mergeCell ref="L43:L44"/>
    <mergeCell ref="M43:M44"/>
    <mergeCell ref="N43:N44"/>
    <mergeCell ref="O43:O44"/>
    <mergeCell ref="P43:P44"/>
    <mergeCell ref="T8:T9"/>
    <mergeCell ref="U8:U9"/>
    <mergeCell ref="V8:V9"/>
    <mergeCell ref="C5:U6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L8:L9"/>
    <mergeCell ref="M8:M9"/>
    <mergeCell ref="N8:N9"/>
    <mergeCell ref="D26:E26"/>
    <mergeCell ref="J17:L17"/>
    <mergeCell ref="B18:D18"/>
    <mergeCell ref="R8:R9"/>
    <mergeCell ref="S8:S9"/>
    <mergeCell ref="O8:O9"/>
    <mergeCell ref="P8:P9"/>
    <mergeCell ref="Q8:Q9"/>
    <mergeCell ref="K8:K9"/>
    <mergeCell ref="B25:C25"/>
    <mergeCell ref="D25:E25"/>
    <mergeCell ref="B26:C26"/>
    <mergeCell ref="R32:T32"/>
    <mergeCell ref="B33:C33"/>
    <mergeCell ref="D33:E33"/>
    <mergeCell ref="R33:T33"/>
    <mergeCell ref="B30:C30"/>
    <mergeCell ref="D30:E30"/>
    <mergeCell ref="B31:C31"/>
    <mergeCell ref="D31:E31"/>
    <mergeCell ref="D34:E34"/>
    <mergeCell ref="D35:E35"/>
    <mergeCell ref="B36:C36"/>
    <mergeCell ref="D36:E36"/>
    <mergeCell ref="B32:C32"/>
    <mergeCell ref="D32:E32"/>
    <mergeCell ref="B27:C27"/>
    <mergeCell ref="D27:E27"/>
    <mergeCell ref="B28:C28"/>
    <mergeCell ref="D28:E28"/>
    <mergeCell ref="B29:C29"/>
    <mergeCell ref="D29:E29"/>
  </mergeCells>
  <printOptions horizontalCentered="1"/>
  <pageMargins left="1.1417322834645669" right="0.74803149606299213" top="0.98425196850393704" bottom="1.3779527559055118" header="0.51181102362204722" footer="0.51181102362204722"/>
  <pageSetup paperSize="41" scale="5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2019-01-03T19:13:19Z</cp:lastPrinted>
  <dcterms:created xsi:type="dcterms:W3CDTF">2012-05-28T15:50:23Z</dcterms:created>
  <dcterms:modified xsi:type="dcterms:W3CDTF">2025-02-14T18:46:26Z</dcterms:modified>
</cp:coreProperties>
</file>